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450" windowWidth="10905" windowHeight="8760" activeTab="0"/>
  </bookViews>
  <sheets>
    <sheet name="Лист1  (2)" sheetId="1" r:id="rId1"/>
  </sheets>
  <definedNames>
    <definedName name="_xlnm.Print_Titles" localSheetId="0">'Лист1  (2)'!$11:$11</definedName>
    <definedName name="_xlnm.Print_Area" localSheetId="0">'Лист1  (2)'!$A$1:$P$63</definedName>
  </definedNames>
  <calcPr fullCalcOnLoad="1"/>
</workbook>
</file>

<file path=xl/sharedStrings.xml><?xml version="1.0" encoding="utf-8"?>
<sst xmlns="http://schemas.openxmlformats.org/spreadsheetml/2006/main" count="129" uniqueCount="104">
  <si>
    <t>№ п/п</t>
  </si>
  <si>
    <t>кв. м</t>
  </si>
  <si>
    <t>руб.</t>
  </si>
  <si>
    <t>Приобретение жилых
помещений у застройщиков</t>
  </si>
  <si>
    <t>площадь</t>
  </si>
  <si>
    <t>стоимость</t>
  </si>
  <si>
    <t>Адрес многоквартирного дома</t>
  </si>
  <si>
    <t>1.</t>
  </si>
  <si>
    <t>2.</t>
  </si>
  <si>
    <t>3.</t>
  </si>
  <si>
    <t>4.</t>
  </si>
  <si>
    <t>5.</t>
  </si>
  <si>
    <t>Всего</t>
  </si>
  <si>
    <t>Выкуп жилых помещений 
у собственников</t>
  </si>
  <si>
    <t xml:space="preserve">стоимость </t>
  </si>
  <si>
    <t>Договор о развитии застроенных территорий</t>
  </si>
  <si>
    <t>Другие</t>
  </si>
  <si>
    <t>расселяемая площадь 
жилых помещений</t>
  </si>
  <si>
    <t xml:space="preserve">     к Программе</t>
  </si>
  <si>
    <t>Приобретение 
жилых поме-щений у лиц, 
не являющихся застройщиками</t>
  </si>
  <si>
    <t>Итого по муниципальному образованию «город Ульяновск»</t>
  </si>
  <si>
    <t>г. Ульяновск,                                                        пер. Брюханова, д. 8</t>
  </si>
  <si>
    <t xml:space="preserve">     ПРИЛОЖЕНИЕ № 6</t>
  </si>
  <si>
    <t>г. Ульяновск,                                                        ул. Любови Шевцовой, д. 60</t>
  </si>
  <si>
    <t>г. Ульяновск,                                                        ул. Любови Шевцовой, д. 62</t>
  </si>
  <si>
    <t>г. Ульяновск,                                                        ул. Любови Шевцовой, д. 64</t>
  </si>
  <si>
    <t>г. Ульяновск,                                                        ул. Любови Шевцовой, д. 68</t>
  </si>
  <si>
    <t xml:space="preserve">По этапу 2017 года без финансовой поддержки Фонда </t>
  </si>
  <si>
    <t>г. Ульяновск,                                                        ул. Любови Шевцовой, д. 54</t>
  </si>
  <si>
    <t>г. Ульяновск,                                                        ул. Любови Шевцовой, д. 56</t>
  </si>
  <si>
    <t>г. Ульяновск,                                                        ул. Любови Шевцовой, д. 58</t>
  </si>
  <si>
    <t>г. Ульяновск,                                                        ул. Любови Шевцовой, д. 66</t>
  </si>
  <si>
    <t>г. Ульяновск,                                                        ул. Любови Шевцовой, д. 70</t>
  </si>
  <si>
    <t>г. Ульяновск,                                                        ул. Любови Шевцовой, д. 72</t>
  </si>
  <si>
    <t>г. Ульяновск,                                                        ул. Любови Шевцовой, д. 73</t>
  </si>
  <si>
    <t>г. Ульяновск,                                                        ул. Любови Шевцовой, д. 74</t>
  </si>
  <si>
    <t>г. Ульяновск,                                                        ул. Любови Шевцовой, д. 75</t>
  </si>
  <si>
    <t>г. Ульяновск,                                                        ул. Любови Шевцовой, д. 76</t>
  </si>
  <si>
    <t>г. Ульяновск,                                                        ул. Любови Шевцовой, д. 78</t>
  </si>
  <si>
    <t>г. Ульяновск,                                                        ул. Любови Шевцовой, д. 80</t>
  </si>
  <si>
    <t>г. Ульяновск,                                                        ул. Любови Шевцовой, д. 82</t>
  </si>
  <si>
    <t>г. Ульяновск,                                                        ул. Любови Шевцовой, д. 84</t>
  </si>
  <si>
    <t>г. Ульяновск,                                                        ул. Любови Шевцовой, д. 86</t>
  </si>
  <si>
    <t>г. Ульяновск,                                                        ул. Любови Шевцовой, д. 88</t>
  </si>
  <si>
    <t xml:space="preserve">По этапу 2018 года без финансовой поддержки Фонда </t>
  </si>
  <si>
    <t>г. Ульяновск,                                                        пер. Брюханова, д. 5</t>
  </si>
  <si>
    <t>г. Ульяновск,                                                        пер. Брюханова, д. 6</t>
  </si>
  <si>
    <t>г. Ульяновск,                                                        пер. Брюханова, д. 7</t>
  </si>
  <si>
    <t>г. Ульяновск,                                                        пер. Брюханова, д. 9</t>
  </si>
  <si>
    <t>г. Ульяновск,                                                        пер. Брюханова, д. 10</t>
  </si>
  <si>
    <t>г. Ульяновск,                                                        пер. Брюханова, д. 11</t>
  </si>
  <si>
    <t>г. Ульяновск,                                                        пер. Брюханова, д. 12</t>
  </si>
  <si>
    <t>г. Ульяновск,                                                        пер. Брюханова, д. 14</t>
  </si>
  <si>
    <t>г. Ульяновск,                                                        пер. Брюханова, д. 16</t>
  </si>
  <si>
    <t>г. Ульяновск,                                                        пер. Мостостроителей, д. 3</t>
  </si>
  <si>
    <t>г. Ульяновск,                                                        пер. Мостостроителей, д. 5</t>
  </si>
  <si>
    <t>г. Ульяновск,                                                        пер. Мостостроителей, д. 7</t>
  </si>
  <si>
    <t>г. Ульяновск,                                                        пер. Мостостроителей, д. 9</t>
  </si>
  <si>
    <t>г. Ульяновск,                                                        пер. Мостостроителей, д. 11</t>
  </si>
  <si>
    <t>г. Ульяновск,                                                        пер. Мостостроителей, д. 13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</si>
  <si>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</si>
  <si>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</si>
  <si>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</si>
  <si>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</si>
  <si>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</si>
  <si>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</si>
  <si>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</si>
  <si>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</si>
  <si>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</si>
  <si>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</si>
  <si>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</si>
  <si>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</si>
  <si>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</si>
  <si>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</si>
  <si>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</si>
  <si>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</si>
  <si>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</si>
  <si>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</si>
  <si>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</si>
  <si>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</si>
  <si>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</si>
  <si>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</si>
  <si>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</si>
  <si>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</si>
  <si>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</si>
  <si>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</si>
  <si>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</si>
  <si>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</si>
  <si>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</si>
  <si>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</si>
  <si>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</si>
  <si>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Строительство многоквартирного дома</t>
  </si>
  <si>
    <t>РЕЕСТР
многоквартирных домов, признанных после 01 января 2012 года в установленном порядке аварийными                            и подлежащими сносу или реконструкции в связи с физическим износом в процессе их эксплуатации,                          по способам переселения</t>
  </si>
  <si>
    <t>г. Ульяновск,                                                        ул. Любови Шевцовой, д. 71</t>
  </si>
  <si>
    <t>37.</t>
  </si>
  <si>
    <t>38.</t>
  </si>
  <si>
    <t>39.</t>
  </si>
  <si>
    <t>40.</t>
  </si>
  <si>
    <t>41.</t>
  </si>
  <si>
    <t>Итого по Ульяновской области
для домов, признанных аварийными после 01 января 2012 года,                                                            в том числе:</t>
  </si>
  <si>
    <t>По этапу 2016 года без финансовой поддержки государственной         корпорации – Фонда содействия реформированию жилищно-коммунального хозяйства (далее  – Фонд)</t>
  </si>
  <si>
    <t>г. Ульяновск,                                                        пос. УКСМ, д. 4</t>
  </si>
  <si>
    <t>г. Ульяновск,                                                        пос. УКСМ, д. 4а</t>
  </si>
  <si>
    <t>г. Ульяновск,                                                        пос. УКСМ, д. 5а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</si>
</sst>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2">
    <font>
      <sz val="10"/>
      <name val="Arial Cyr"/>
      <family val="0"/>
    </font>
    <font>
      <sz val="11"/>
      <name val="Arial Cyr"/>
      <family val="0"/>
    </font>
    <font>
      <sz val="18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0" fontId="0" fillId="34" borderId="12" xfId="0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 quotePrefix="1">
      <alignment horizontal="left" vertical="top" wrapText="1"/>
    </xf>
    <xf numFmtId="0" fontId="4" fillId="0" borderId="18" xfId="0" applyFont="1" applyFill="1" applyBorder="1" applyAlignment="1" quotePrefix="1">
      <alignment horizontal="left" vertical="top" wrapText="1"/>
    </xf>
    <xf numFmtId="0" fontId="1" fillId="0" borderId="0" xfId="0" applyFont="1" applyAlignment="1">
      <alignment horizontal="center"/>
    </xf>
    <xf numFmtId="0" fontId="4" fillId="34" borderId="18" xfId="0" applyFont="1" applyFill="1" applyBorder="1" applyAlignment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center" vertical="top"/>
    </xf>
    <xf numFmtId="0" fontId="0" fillId="34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="70" zoomScaleSheetLayoutView="70" zoomScalePageLayoutView="70" workbookViewId="0" topLeftCell="A52">
      <selection activeCell="H57" sqref="H57"/>
    </sheetView>
  </sheetViews>
  <sheetFormatPr defaultColWidth="9.00390625" defaultRowHeight="12.75"/>
  <cols>
    <col min="1" max="1" width="5.125" style="3" customWidth="1"/>
    <col min="2" max="2" width="35.00390625" style="3" customWidth="1"/>
    <col min="3" max="3" width="10.75390625" style="8" customWidth="1"/>
    <col min="4" max="4" width="18.25390625" style="8" customWidth="1"/>
    <col min="5" max="5" width="10.25390625" style="0" customWidth="1"/>
    <col min="6" max="6" width="10.00390625" style="0" customWidth="1"/>
    <col min="7" max="7" width="10.875" style="8" customWidth="1"/>
    <col min="8" max="8" width="17.625" style="8" customWidth="1"/>
    <col min="9" max="9" width="7.00390625" style="8" customWidth="1"/>
    <col min="10" max="10" width="8.875" style="8" customWidth="1"/>
    <col min="11" max="11" width="8.25390625" style="8" customWidth="1"/>
    <col min="12" max="12" width="8.875" style="8" customWidth="1"/>
    <col min="13" max="13" width="6.625" style="0" customWidth="1"/>
    <col min="14" max="14" width="7.375" style="0" customWidth="1"/>
    <col min="15" max="15" width="8.125" style="0" customWidth="1"/>
    <col min="16" max="16" width="16.875" style="0" customWidth="1"/>
  </cols>
  <sheetData>
    <row r="1" spans="1:16" ht="27.75" customHeight="1">
      <c r="A1" s="4"/>
      <c r="B1" s="4"/>
      <c r="E1" s="5"/>
      <c r="F1" s="5"/>
      <c r="I1" s="15"/>
      <c r="J1" s="15"/>
      <c r="K1" s="16"/>
      <c r="L1" s="24" t="s">
        <v>22</v>
      </c>
      <c r="M1" s="24"/>
      <c r="N1" s="24"/>
      <c r="O1" s="24"/>
      <c r="P1" s="24"/>
    </row>
    <row r="2" spans="1:16" ht="45" customHeight="1">
      <c r="A2" s="4"/>
      <c r="B2" s="4"/>
      <c r="E2" s="5"/>
      <c r="F2" s="5"/>
      <c r="I2" s="15"/>
      <c r="J2" s="15"/>
      <c r="K2" s="16"/>
      <c r="L2" s="24" t="s">
        <v>18</v>
      </c>
      <c r="M2" s="24"/>
      <c r="N2" s="24"/>
      <c r="O2" s="24"/>
      <c r="P2" s="24"/>
    </row>
    <row r="3" spans="1:16" ht="11.25" customHeight="1">
      <c r="A3" s="4"/>
      <c r="B3" s="4"/>
      <c r="E3" s="5"/>
      <c r="F3" s="5"/>
      <c r="M3" s="5"/>
      <c r="N3" s="5"/>
      <c r="O3" s="5"/>
      <c r="P3" s="5"/>
    </row>
    <row r="4" spans="1:16" ht="15" customHeight="1">
      <c r="A4" s="4"/>
      <c r="B4" s="4"/>
      <c r="E4" s="5"/>
      <c r="F4" s="5"/>
      <c r="M4" s="5"/>
      <c r="N4" s="5"/>
      <c r="O4" s="5"/>
      <c r="P4" s="5"/>
    </row>
    <row r="5" spans="1:16" ht="108" customHeight="1">
      <c r="A5" s="26" t="s">
        <v>92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" customHeight="1">
      <c r="A6" s="7"/>
      <c r="B6" s="7"/>
      <c r="E6" s="8"/>
      <c r="F6" s="8"/>
      <c r="M6" s="8"/>
      <c r="N6" s="8"/>
      <c r="O6" s="8"/>
      <c r="P6" s="8"/>
    </row>
    <row r="7" spans="1:16" ht="57" customHeight="1">
      <c r="A7" s="25" t="s">
        <v>0</v>
      </c>
      <c r="B7" s="28" t="s">
        <v>6</v>
      </c>
      <c r="C7" s="29" t="s">
        <v>12</v>
      </c>
      <c r="D7" s="30"/>
      <c r="E7" s="25" t="s">
        <v>91</v>
      </c>
      <c r="F7" s="27"/>
      <c r="G7" s="25" t="s">
        <v>3</v>
      </c>
      <c r="H7" s="27"/>
      <c r="I7" s="25" t="s">
        <v>19</v>
      </c>
      <c r="J7" s="27"/>
      <c r="K7" s="25" t="s">
        <v>13</v>
      </c>
      <c r="L7" s="27"/>
      <c r="M7" s="25" t="s">
        <v>15</v>
      </c>
      <c r="N7" s="27"/>
      <c r="O7" s="25" t="s">
        <v>16</v>
      </c>
      <c r="P7" s="25"/>
    </row>
    <row r="8" spans="1:16" ht="21.75" customHeight="1">
      <c r="A8" s="25"/>
      <c r="B8" s="28"/>
      <c r="C8" s="31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5"/>
      <c r="P8" s="25"/>
    </row>
    <row r="9" spans="1:16" ht="76.5" customHeight="1">
      <c r="A9" s="25"/>
      <c r="B9" s="28"/>
      <c r="C9" s="20" t="s">
        <v>17</v>
      </c>
      <c r="D9" s="19" t="s">
        <v>14</v>
      </c>
      <c r="E9" s="19" t="s">
        <v>4</v>
      </c>
      <c r="F9" s="19" t="s">
        <v>5</v>
      </c>
      <c r="G9" s="19" t="s">
        <v>4</v>
      </c>
      <c r="H9" s="19" t="s">
        <v>5</v>
      </c>
      <c r="I9" s="19" t="s">
        <v>4</v>
      </c>
      <c r="J9" s="19" t="s">
        <v>5</v>
      </c>
      <c r="K9" s="19" t="s">
        <v>4</v>
      </c>
      <c r="L9" s="19" t="s">
        <v>5</v>
      </c>
      <c r="M9" s="19" t="s">
        <v>4</v>
      </c>
      <c r="N9" s="19" t="s">
        <v>5</v>
      </c>
      <c r="O9" s="19" t="s">
        <v>4</v>
      </c>
      <c r="P9" s="19" t="s">
        <v>5</v>
      </c>
    </row>
    <row r="10" spans="1:16" s="1" customFormat="1" ht="19.5" customHeight="1">
      <c r="A10" s="25"/>
      <c r="B10" s="28"/>
      <c r="C10" s="14" t="s">
        <v>1</v>
      </c>
      <c r="D10" s="10" t="s">
        <v>2</v>
      </c>
      <c r="E10" s="9" t="s">
        <v>1</v>
      </c>
      <c r="F10" s="9" t="s">
        <v>2</v>
      </c>
      <c r="G10" s="14" t="s">
        <v>1</v>
      </c>
      <c r="H10" s="14" t="s">
        <v>2</v>
      </c>
      <c r="I10" s="14" t="s">
        <v>1</v>
      </c>
      <c r="J10" s="14" t="s">
        <v>2</v>
      </c>
      <c r="K10" s="14" t="s">
        <v>1</v>
      </c>
      <c r="L10" s="14" t="s">
        <v>2</v>
      </c>
      <c r="M10" s="9" t="s">
        <v>1</v>
      </c>
      <c r="N10" s="9" t="s">
        <v>2</v>
      </c>
      <c r="O10" s="9" t="s">
        <v>1</v>
      </c>
      <c r="P10" s="9" t="s">
        <v>2</v>
      </c>
    </row>
    <row r="11" spans="1:16" s="1" customFormat="1" ht="19.5" customHeight="1">
      <c r="A11" s="9">
        <v>1</v>
      </c>
      <c r="B11" s="9">
        <v>2</v>
      </c>
      <c r="C11" s="14">
        <v>3</v>
      </c>
      <c r="D11" s="10">
        <v>4</v>
      </c>
      <c r="E11" s="9">
        <v>5</v>
      </c>
      <c r="F11" s="9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9">
        <v>13</v>
      </c>
      <c r="N11" s="9">
        <v>14</v>
      </c>
      <c r="O11" s="9">
        <v>15</v>
      </c>
      <c r="P11" s="9">
        <v>16</v>
      </c>
    </row>
    <row r="12" spans="1:16" s="1" customFormat="1" ht="65.25" customHeight="1">
      <c r="A12" s="22" t="s">
        <v>99</v>
      </c>
      <c r="B12" s="23"/>
      <c r="C12" s="6">
        <f aca="true" t="shared" si="0" ref="C12:P12">C13+C21+C47</f>
        <v>8408.18</v>
      </c>
      <c r="D12" s="6">
        <f t="shared" si="0"/>
        <v>352863067.61</v>
      </c>
      <c r="E12" s="6">
        <f t="shared" si="0"/>
        <v>0</v>
      </c>
      <c r="F12" s="6">
        <f t="shared" si="0"/>
        <v>0</v>
      </c>
      <c r="G12" s="6">
        <f t="shared" si="0"/>
        <v>7549.21</v>
      </c>
      <c r="H12" s="6">
        <f t="shared" si="0"/>
        <v>315366711.61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858.97</v>
      </c>
      <c r="P12" s="6">
        <f t="shared" si="0"/>
        <v>37496356</v>
      </c>
    </row>
    <row r="13" spans="1:16" s="2" customFormat="1" ht="79.5" customHeight="1">
      <c r="A13" s="22" t="s">
        <v>100</v>
      </c>
      <c r="B13" s="23"/>
      <c r="C13" s="6">
        <f>C14</f>
        <v>888.24</v>
      </c>
      <c r="D13" s="6">
        <f aca="true" t="shared" si="1" ref="D13:P13">D14</f>
        <v>29745176.36</v>
      </c>
      <c r="E13" s="6">
        <f t="shared" si="1"/>
        <v>0</v>
      </c>
      <c r="F13" s="6">
        <f t="shared" si="1"/>
        <v>0</v>
      </c>
      <c r="G13" s="6">
        <f t="shared" si="1"/>
        <v>888.24</v>
      </c>
      <c r="H13" s="6">
        <f t="shared" si="1"/>
        <v>29745176.36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</row>
    <row r="14" spans="1:16" s="2" customFormat="1" ht="33.75" customHeight="1">
      <c r="A14" s="33" t="s">
        <v>20</v>
      </c>
      <c r="B14" s="34"/>
      <c r="C14" s="6">
        <f>C15+C16+C17+C18+C19+C20</f>
        <v>888.24</v>
      </c>
      <c r="D14" s="6">
        <f aca="true" t="shared" si="2" ref="D14:P14">D15+D16+D17+D18+D19+D20</f>
        <v>29745176.36</v>
      </c>
      <c r="E14" s="6">
        <f t="shared" si="2"/>
        <v>0</v>
      </c>
      <c r="F14" s="6">
        <f t="shared" si="2"/>
        <v>0</v>
      </c>
      <c r="G14" s="6">
        <f t="shared" si="2"/>
        <v>888.24</v>
      </c>
      <c r="H14" s="6">
        <f t="shared" si="2"/>
        <v>29745176.36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</row>
    <row r="15" spans="1:16" s="2" customFormat="1" ht="31.5" customHeight="1">
      <c r="A15" s="13" t="s">
        <v>7</v>
      </c>
      <c r="B15" s="11" t="s">
        <v>21</v>
      </c>
      <c r="C15" s="6">
        <v>178.41</v>
      </c>
      <c r="D15" s="6">
        <v>5787306.86</v>
      </c>
      <c r="E15" s="6">
        <v>0</v>
      </c>
      <c r="F15" s="6">
        <v>0</v>
      </c>
      <c r="G15" s="6">
        <v>178.41</v>
      </c>
      <c r="H15" s="6">
        <v>5787306.86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s="8" customFormat="1" ht="31.5" customHeight="1">
      <c r="A16" s="13" t="s">
        <v>8</v>
      </c>
      <c r="B16" s="11" t="s">
        <v>23</v>
      </c>
      <c r="C16" s="6">
        <v>154.08</v>
      </c>
      <c r="D16" s="6">
        <v>5204187</v>
      </c>
      <c r="E16" s="6">
        <v>0</v>
      </c>
      <c r="F16" s="6">
        <v>0</v>
      </c>
      <c r="G16" s="6">
        <v>154.08</v>
      </c>
      <c r="H16" s="6">
        <v>5204187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s="8" customFormat="1" ht="31.5" customHeight="1">
      <c r="A17" s="13" t="s">
        <v>9</v>
      </c>
      <c r="B17" s="11" t="s">
        <v>24</v>
      </c>
      <c r="C17" s="6">
        <v>179.33</v>
      </c>
      <c r="D17" s="6">
        <v>6052835.25</v>
      </c>
      <c r="E17" s="6">
        <v>0</v>
      </c>
      <c r="F17" s="6">
        <v>0</v>
      </c>
      <c r="G17" s="6">
        <v>179.33</v>
      </c>
      <c r="H17" s="6">
        <v>6052835.25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s="8" customFormat="1" ht="31.5" customHeight="1">
      <c r="A18" s="13" t="s">
        <v>10</v>
      </c>
      <c r="B18" s="11" t="s">
        <v>25</v>
      </c>
      <c r="C18" s="6">
        <v>182.5</v>
      </c>
      <c r="D18" s="6">
        <v>6195613.5</v>
      </c>
      <c r="E18" s="6">
        <v>0</v>
      </c>
      <c r="F18" s="6">
        <v>0</v>
      </c>
      <c r="G18" s="6">
        <v>182.5</v>
      </c>
      <c r="H18" s="6">
        <v>6195613.5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s="2" customFormat="1" ht="31.5" customHeight="1">
      <c r="A19" s="13" t="s">
        <v>11</v>
      </c>
      <c r="B19" s="11" t="s">
        <v>26</v>
      </c>
      <c r="C19" s="6">
        <v>153.76</v>
      </c>
      <c r="D19" s="6">
        <v>5204187</v>
      </c>
      <c r="E19" s="6">
        <v>0</v>
      </c>
      <c r="F19" s="6">
        <v>0</v>
      </c>
      <c r="G19" s="6">
        <v>153.76</v>
      </c>
      <c r="H19" s="6">
        <v>5204187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s="2" customFormat="1" ht="31.5" customHeight="1">
      <c r="A20" s="13" t="s">
        <v>60</v>
      </c>
      <c r="B20" s="17" t="s">
        <v>28</v>
      </c>
      <c r="C20" s="6">
        <v>40.16</v>
      </c>
      <c r="D20" s="6">
        <v>1301046.75</v>
      </c>
      <c r="E20" s="6">
        <v>0</v>
      </c>
      <c r="F20" s="6">
        <v>0</v>
      </c>
      <c r="G20" s="6">
        <v>40.16</v>
      </c>
      <c r="H20" s="6">
        <v>1301046.75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s="2" customFormat="1" ht="33.75" customHeight="1">
      <c r="A21" s="39" t="s">
        <v>27</v>
      </c>
      <c r="B21" s="40"/>
      <c r="C21" s="6">
        <f>C22</f>
        <v>5386.67</v>
      </c>
      <c r="D21" s="6">
        <f aca="true" t="shared" si="3" ref="D21:P21">D22</f>
        <v>231393931.25</v>
      </c>
      <c r="E21" s="6">
        <f t="shared" si="3"/>
        <v>0</v>
      </c>
      <c r="F21" s="6">
        <f t="shared" si="3"/>
        <v>0</v>
      </c>
      <c r="G21" s="6">
        <f t="shared" si="3"/>
        <v>4527.7</v>
      </c>
      <c r="H21" s="6">
        <f t="shared" si="3"/>
        <v>193897575.25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 t="shared" si="3"/>
        <v>0</v>
      </c>
      <c r="O21" s="6">
        <f t="shared" si="3"/>
        <v>858.97</v>
      </c>
      <c r="P21" s="6">
        <f t="shared" si="3"/>
        <v>37496356</v>
      </c>
    </row>
    <row r="22" spans="1:16" s="2" customFormat="1" ht="33.75" customHeight="1">
      <c r="A22" s="33" t="s">
        <v>20</v>
      </c>
      <c r="B22" s="34"/>
      <c r="C22" s="6">
        <f aca="true" t="shared" si="4" ref="C22:H22">C23+C24+C25+C26+C27+C28+C29+C30+C31+C32+C33+C34+C35+C36+C37+C38+C39+C40+C41+C42+C43+C44+C45+C46</f>
        <v>5386.67</v>
      </c>
      <c r="D22" s="6">
        <f t="shared" si="4"/>
        <v>231393931.25</v>
      </c>
      <c r="E22" s="6">
        <f t="shared" si="4"/>
        <v>0</v>
      </c>
      <c r="F22" s="6">
        <f t="shared" si="4"/>
        <v>0</v>
      </c>
      <c r="G22" s="6">
        <f t="shared" si="4"/>
        <v>4527.7</v>
      </c>
      <c r="H22" s="6">
        <f t="shared" si="4"/>
        <v>193897575.25</v>
      </c>
      <c r="I22" s="6">
        <f aca="true" t="shared" si="5" ref="I22:N22">I23+I24+I25+I26+I27+I28+I29+I30+I31+I32+I33+I34+I35+I36+I37+I38+I39+I40+I41+I42+I49+I43+I50+I51+I52</f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>O23+O24+O25+O26+O27+O28+O29+O30+O31+O32+O33+O34+O35+O36+O37+O38+O39+O40+O41+O42+O43+O44+O45+O46</f>
        <v>858.97</v>
      </c>
      <c r="P22" s="6">
        <f>P23+P24+P25+P26+P27+P28+P29+P30+P31+P32+P33+P34+P35+P36+P37+P38+P39+P40+P41+P42+P43+P44+P45+P46</f>
        <v>37496356</v>
      </c>
    </row>
    <row r="23" spans="1:16" s="2" customFormat="1" ht="31.5" customHeight="1">
      <c r="A23" s="13" t="s">
        <v>61</v>
      </c>
      <c r="B23" s="12" t="s">
        <v>28</v>
      </c>
      <c r="C23" s="6">
        <v>138.69</v>
      </c>
      <c r="D23" s="6">
        <v>6210653.25</v>
      </c>
      <c r="E23" s="6">
        <v>0</v>
      </c>
      <c r="F23" s="6">
        <v>0</v>
      </c>
      <c r="G23" s="6">
        <v>138.69</v>
      </c>
      <c r="H23" s="6">
        <v>6210653.25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s="2" customFormat="1" ht="31.5" customHeight="1">
      <c r="A24" s="13" t="s">
        <v>62</v>
      </c>
      <c r="B24" s="12" t="s">
        <v>29</v>
      </c>
      <c r="C24" s="6">
        <v>167.37</v>
      </c>
      <c r="D24" s="6">
        <v>7029540</v>
      </c>
      <c r="E24" s="6">
        <v>0</v>
      </c>
      <c r="F24" s="6">
        <v>0</v>
      </c>
      <c r="G24" s="6">
        <v>167.37</v>
      </c>
      <c r="H24" s="6">
        <v>7029540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s="2" customFormat="1" ht="31.5" customHeight="1">
      <c r="A25" s="13" t="s">
        <v>63</v>
      </c>
      <c r="B25" s="12" t="s">
        <v>30</v>
      </c>
      <c r="C25" s="6">
        <v>203.52</v>
      </c>
      <c r="D25" s="6">
        <v>8547840</v>
      </c>
      <c r="E25" s="6">
        <v>0</v>
      </c>
      <c r="F25" s="6">
        <v>0</v>
      </c>
      <c r="G25" s="6">
        <v>203.52</v>
      </c>
      <c r="H25" s="6">
        <v>8547840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s="2" customFormat="1" ht="31.5" customHeight="1">
      <c r="A26" s="13" t="s">
        <v>64</v>
      </c>
      <c r="B26" s="12" t="s">
        <v>31</v>
      </c>
      <c r="C26" s="6">
        <v>154.73</v>
      </c>
      <c r="D26" s="6">
        <v>6498660</v>
      </c>
      <c r="E26" s="6">
        <v>0</v>
      </c>
      <c r="F26" s="6">
        <v>0</v>
      </c>
      <c r="G26" s="6">
        <v>154.73</v>
      </c>
      <c r="H26" s="6">
        <v>6498660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s="2" customFormat="1" ht="31.5" customHeight="1">
      <c r="A27" s="13" t="s">
        <v>65</v>
      </c>
      <c r="B27" s="12" t="s">
        <v>32</v>
      </c>
      <c r="C27" s="6">
        <v>163.45</v>
      </c>
      <c r="D27" s="6">
        <v>6864900</v>
      </c>
      <c r="E27" s="6">
        <v>0</v>
      </c>
      <c r="F27" s="6">
        <v>0</v>
      </c>
      <c r="G27" s="6">
        <v>163.45</v>
      </c>
      <c r="H27" s="6">
        <v>6864900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s="2" customFormat="1" ht="31.5" customHeight="1">
      <c r="A28" s="13" t="s">
        <v>66</v>
      </c>
      <c r="B28" s="12" t="s">
        <v>33</v>
      </c>
      <c r="C28" s="6">
        <v>155.12</v>
      </c>
      <c r="D28" s="6">
        <v>6515040</v>
      </c>
      <c r="E28" s="6">
        <v>0</v>
      </c>
      <c r="F28" s="6">
        <v>0</v>
      </c>
      <c r="G28" s="6">
        <v>155.12</v>
      </c>
      <c r="H28" s="6">
        <v>6515040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s="2" customFormat="1" ht="31.5" customHeight="1">
      <c r="A29" s="13" t="s">
        <v>67</v>
      </c>
      <c r="B29" s="12" t="s">
        <v>34</v>
      </c>
      <c r="C29" s="6">
        <v>152.73</v>
      </c>
      <c r="D29" s="6">
        <v>6414660</v>
      </c>
      <c r="E29" s="6">
        <v>0</v>
      </c>
      <c r="F29" s="6">
        <v>0</v>
      </c>
      <c r="G29" s="6">
        <v>152.73</v>
      </c>
      <c r="H29" s="6">
        <v>6414660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s="2" customFormat="1" ht="31.5" customHeight="1">
      <c r="A30" s="13" t="s">
        <v>68</v>
      </c>
      <c r="B30" s="12" t="s">
        <v>35</v>
      </c>
      <c r="C30" s="6">
        <v>174.35</v>
      </c>
      <c r="D30" s="6">
        <v>7322700</v>
      </c>
      <c r="E30" s="6">
        <v>0</v>
      </c>
      <c r="F30" s="6">
        <v>0</v>
      </c>
      <c r="G30" s="6">
        <v>174.35</v>
      </c>
      <c r="H30" s="6">
        <v>7322700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s="2" customFormat="1" ht="31.5" customHeight="1">
      <c r="A31" s="13" t="s">
        <v>69</v>
      </c>
      <c r="B31" s="12" t="s">
        <v>36</v>
      </c>
      <c r="C31" s="6">
        <v>153.76</v>
      </c>
      <c r="D31" s="6">
        <v>6457920</v>
      </c>
      <c r="E31" s="6">
        <v>0</v>
      </c>
      <c r="F31" s="6">
        <v>0</v>
      </c>
      <c r="G31" s="6">
        <v>153.76</v>
      </c>
      <c r="H31" s="6">
        <v>6457920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t="31.5" customHeight="1">
      <c r="A32" s="13" t="s">
        <v>70</v>
      </c>
      <c r="B32" s="12" t="s">
        <v>37</v>
      </c>
      <c r="C32" s="6">
        <v>152.91</v>
      </c>
      <c r="D32" s="6">
        <v>6422220</v>
      </c>
      <c r="E32" s="6">
        <v>0</v>
      </c>
      <c r="F32" s="6">
        <v>0</v>
      </c>
      <c r="G32" s="6">
        <v>152.91</v>
      </c>
      <c r="H32" s="6">
        <v>6422220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t="31.5" customHeight="1">
      <c r="A33" s="13" t="s">
        <v>71</v>
      </c>
      <c r="B33" s="12" t="s">
        <v>38</v>
      </c>
      <c r="C33" s="6">
        <v>176.46</v>
      </c>
      <c r="D33" s="6">
        <v>7411320</v>
      </c>
      <c r="E33" s="6">
        <v>0</v>
      </c>
      <c r="F33" s="6">
        <v>0</v>
      </c>
      <c r="G33" s="6">
        <v>176.46</v>
      </c>
      <c r="H33" s="6">
        <v>7411320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s="2" customFormat="1" ht="31.5" customHeight="1">
      <c r="A34" s="13" t="s">
        <v>72</v>
      </c>
      <c r="B34" s="12" t="s">
        <v>39</v>
      </c>
      <c r="C34" s="6">
        <v>190.5</v>
      </c>
      <c r="D34" s="6">
        <v>8001000</v>
      </c>
      <c r="E34" s="6">
        <v>0</v>
      </c>
      <c r="F34" s="6">
        <v>0</v>
      </c>
      <c r="G34" s="6">
        <v>190.5</v>
      </c>
      <c r="H34" s="6">
        <v>8001000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s="2" customFormat="1" ht="31.5" customHeight="1">
      <c r="A35" s="13" t="s">
        <v>73</v>
      </c>
      <c r="B35" s="12" t="s">
        <v>40</v>
      </c>
      <c r="C35" s="6">
        <v>157.57</v>
      </c>
      <c r="D35" s="6">
        <v>6617940</v>
      </c>
      <c r="E35" s="6">
        <v>0</v>
      </c>
      <c r="F35" s="6">
        <v>0</v>
      </c>
      <c r="G35" s="6">
        <v>157.57</v>
      </c>
      <c r="H35" s="6">
        <v>6617940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s="2" customFormat="1" ht="31.5" customHeight="1">
      <c r="A36" s="13" t="s">
        <v>74</v>
      </c>
      <c r="B36" s="12" t="s">
        <v>41</v>
      </c>
      <c r="C36" s="6">
        <v>154.02</v>
      </c>
      <c r="D36" s="6">
        <v>6468840</v>
      </c>
      <c r="E36" s="6">
        <v>0</v>
      </c>
      <c r="F36" s="6">
        <v>0</v>
      </c>
      <c r="G36" s="6">
        <v>154.02</v>
      </c>
      <c r="H36" s="6">
        <v>6468840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s="2" customFormat="1" ht="31.5" customHeight="1">
      <c r="A37" s="13" t="s">
        <v>75</v>
      </c>
      <c r="B37" s="12" t="s">
        <v>42</v>
      </c>
      <c r="C37" s="6">
        <v>163.81</v>
      </c>
      <c r="D37" s="6">
        <v>6880020</v>
      </c>
      <c r="E37" s="6">
        <v>0</v>
      </c>
      <c r="F37" s="6">
        <v>0</v>
      </c>
      <c r="G37" s="6">
        <v>163.81</v>
      </c>
      <c r="H37" s="6">
        <v>6880020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s="2" customFormat="1" ht="31.5" customHeight="1">
      <c r="A38" s="13" t="s">
        <v>76</v>
      </c>
      <c r="B38" s="12" t="s">
        <v>43</v>
      </c>
      <c r="C38" s="6">
        <v>151.46</v>
      </c>
      <c r="D38" s="6">
        <v>6361320</v>
      </c>
      <c r="E38" s="6">
        <v>0</v>
      </c>
      <c r="F38" s="6">
        <v>0</v>
      </c>
      <c r="G38" s="6">
        <v>151.46</v>
      </c>
      <c r="H38" s="6">
        <v>6361320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s="2" customFormat="1" ht="31.5" customHeight="1">
      <c r="A39" s="13" t="s">
        <v>77</v>
      </c>
      <c r="B39" s="17" t="s">
        <v>45</v>
      </c>
      <c r="C39" s="6">
        <v>162.38</v>
      </c>
      <c r="D39" s="6">
        <v>6819960</v>
      </c>
      <c r="E39" s="6">
        <v>0</v>
      </c>
      <c r="F39" s="6">
        <v>0</v>
      </c>
      <c r="G39" s="6">
        <v>162.38</v>
      </c>
      <c r="H39" s="6">
        <v>6819960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s="2" customFormat="1" ht="31.5" customHeight="1">
      <c r="A40" s="13" t="s">
        <v>78</v>
      </c>
      <c r="B40" s="17" t="s">
        <v>46</v>
      </c>
      <c r="C40" s="6">
        <v>150.34</v>
      </c>
      <c r="D40" s="6">
        <v>6314280</v>
      </c>
      <c r="E40" s="6">
        <v>0</v>
      </c>
      <c r="F40" s="6">
        <v>0</v>
      </c>
      <c r="G40" s="6">
        <v>150.34</v>
      </c>
      <c r="H40" s="6">
        <v>6314280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s="2" customFormat="1" ht="31.5" customHeight="1">
      <c r="A41" s="13" t="s">
        <v>79</v>
      </c>
      <c r="B41" s="17" t="s">
        <v>47</v>
      </c>
      <c r="C41" s="6">
        <v>153.06</v>
      </c>
      <c r="D41" s="6">
        <v>6428520</v>
      </c>
      <c r="E41" s="6">
        <v>0</v>
      </c>
      <c r="F41" s="6">
        <v>0</v>
      </c>
      <c r="G41" s="6">
        <v>153.06</v>
      </c>
      <c r="H41" s="6">
        <v>6428520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s="2" customFormat="1" ht="31.5" customHeight="1">
      <c r="A42" s="13" t="s">
        <v>80</v>
      </c>
      <c r="B42" s="17" t="s">
        <v>48</v>
      </c>
      <c r="C42" s="6">
        <v>157.76</v>
      </c>
      <c r="D42" s="6">
        <v>6625920</v>
      </c>
      <c r="E42" s="6">
        <v>0</v>
      </c>
      <c r="F42" s="6">
        <v>0</v>
      </c>
      <c r="G42" s="6">
        <v>157.76</v>
      </c>
      <c r="H42" s="6">
        <v>6625920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s="2" customFormat="1" ht="31.5" customHeight="1">
      <c r="A43" s="13" t="s">
        <v>81</v>
      </c>
      <c r="B43" s="17" t="s">
        <v>50</v>
      </c>
      <c r="C43" s="6">
        <v>155.12</v>
      </c>
      <c r="D43" s="6">
        <v>6515040</v>
      </c>
      <c r="E43" s="6">
        <v>0</v>
      </c>
      <c r="F43" s="6">
        <v>0</v>
      </c>
      <c r="G43" s="6">
        <v>155.12</v>
      </c>
      <c r="H43" s="6">
        <v>6515040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s="2" customFormat="1" ht="31.5" customHeight="1">
      <c r="A44" s="13" t="s">
        <v>82</v>
      </c>
      <c r="B44" s="18" t="s">
        <v>101</v>
      </c>
      <c r="C44" s="6">
        <v>279.84</v>
      </c>
      <c r="D44" s="6">
        <v>13805098</v>
      </c>
      <c r="E44" s="6">
        <v>0</v>
      </c>
      <c r="F44" s="6">
        <v>0</v>
      </c>
      <c r="G44" s="6">
        <v>279.84</v>
      </c>
      <c r="H44" s="6">
        <v>13805098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1:16" s="2" customFormat="1" ht="31.5" customHeight="1">
      <c r="A45" s="13" t="s">
        <v>83</v>
      </c>
      <c r="B45" s="18" t="s">
        <v>102</v>
      </c>
      <c r="C45" s="6">
        <v>858.97</v>
      </c>
      <c r="D45" s="6">
        <v>37496356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858.97</v>
      </c>
      <c r="P45" s="6">
        <v>37496356</v>
      </c>
    </row>
    <row r="46" spans="1:16" s="2" customFormat="1" ht="31.5" customHeight="1">
      <c r="A46" s="13" t="s">
        <v>84</v>
      </c>
      <c r="B46" s="18" t="s">
        <v>103</v>
      </c>
      <c r="C46" s="6">
        <v>858.75</v>
      </c>
      <c r="D46" s="6">
        <v>37364184</v>
      </c>
      <c r="E46" s="6">
        <v>0</v>
      </c>
      <c r="F46" s="6">
        <v>0</v>
      </c>
      <c r="G46" s="6">
        <v>858.75</v>
      </c>
      <c r="H46" s="6">
        <v>37364184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s="2" customFormat="1" ht="33.75" customHeight="1">
      <c r="A47" s="35" t="s">
        <v>44</v>
      </c>
      <c r="B47" s="36"/>
      <c r="C47" s="6">
        <f>C48</f>
        <v>2133.2700000000004</v>
      </c>
      <c r="D47" s="6">
        <f aca="true" t="shared" si="6" ref="D47:P47">D48</f>
        <v>91723960</v>
      </c>
      <c r="E47" s="6">
        <f t="shared" si="6"/>
        <v>0</v>
      </c>
      <c r="F47" s="6">
        <f t="shared" si="6"/>
        <v>0</v>
      </c>
      <c r="G47" s="6">
        <f t="shared" si="6"/>
        <v>2133.2700000000004</v>
      </c>
      <c r="H47" s="6">
        <f t="shared" si="6"/>
        <v>91723960</v>
      </c>
      <c r="I47" s="6">
        <f t="shared" si="6"/>
        <v>0</v>
      </c>
      <c r="J47" s="6">
        <f t="shared" si="6"/>
        <v>0</v>
      </c>
      <c r="K47" s="6">
        <f t="shared" si="6"/>
        <v>0</v>
      </c>
      <c r="L47" s="6">
        <f t="shared" si="6"/>
        <v>0</v>
      </c>
      <c r="M47" s="6">
        <f t="shared" si="6"/>
        <v>0</v>
      </c>
      <c r="N47" s="6">
        <f t="shared" si="6"/>
        <v>0</v>
      </c>
      <c r="O47" s="6">
        <f t="shared" si="6"/>
        <v>0</v>
      </c>
      <c r="P47" s="6">
        <f t="shared" si="6"/>
        <v>0</v>
      </c>
    </row>
    <row r="48" spans="1:16" s="2" customFormat="1" ht="33.75" customHeight="1">
      <c r="A48" s="33" t="s">
        <v>20</v>
      </c>
      <c r="B48" s="38"/>
      <c r="C48" s="6">
        <f>C49+C50+C51+C52+C53+C54+C55+C56+C57+C58+C59</f>
        <v>2133.2700000000004</v>
      </c>
      <c r="D48" s="6">
        <f aca="true" t="shared" si="7" ref="D48:P48">D49+D50+D51+D52+D53+D54+D55+D56+D57+D58+D59</f>
        <v>91723960</v>
      </c>
      <c r="E48" s="6">
        <f t="shared" si="7"/>
        <v>0</v>
      </c>
      <c r="F48" s="6">
        <f t="shared" si="7"/>
        <v>0</v>
      </c>
      <c r="G48" s="6">
        <f t="shared" si="7"/>
        <v>2133.2700000000004</v>
      </c>
      <c r="H48" s="6">
        <f t="shared" si="7"/>
        <v>91723960</v>
      </c>
      <c r="I48" s="6">
        <f t="shared" si="7"/>
        <v>0</v>
      </c>
      <c r="J48" s="6">
        <f t="shared" si="7"/>
        <v>0</v>
      </c>
      <c r="K48" s="6">
        <f t="shared" si="7"/>
        <v>0</v>
      </c>
      <c r="L48" s="6">
        <f t="shared" si="7"/>
        <v>0</v>
      </c>
      <c r="M48" s="6">
        <f t="shared" si="7"/>
        <v>0</v>
      </c>
      <c r="N48" s="6">
        <f t="shared" si="7"/>
        <v>0</v>
      </c>
      <c r="O48" s="6">
        <f t="shared" si="7"/>
        <v>0</v>
      </c>
      <c r="P48" s="6">
        <f t="shared" si="7"/>
        <v>0</v>
      </c>
    </row>
    <row r="49" spans="1:16" s="2" customFormat="1" ht="31.5" customHeight="1">
      <c r="A49" s="13" t="s">
        <v>85</v>
      </c>
      <c r="B49" s="17" t="s">
        <v>49</v>
      </c>
      <c r="C49" s="6">
        <v>162.88</v>
      </c>
      <c r="D49" s="6">
        <v>6840960</v>
      </c>
      <c r="E49" s="6">
        <v>0</v>
      </c>
      <c r="F49" s="6">
        <v>0</v>
      </c>
      <c r="G49" s="6">
        <v>162.88</v>
      </c>
      <c r="H49" s="6">
        <v>6840960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1:16" s="2" customFormat="1" ht="31.5" customHeight="1">
      <c r="A50" s="13" t="s">
        <v>86</v>
      </c>
      <c r="B50" s="12" t="s">
        <v>51</v>
      </c>
      <c r="C50" s="6">
        <v>155.12</v>
      </c>
      <c r="D50" s="6">
        <v>6515040</v>
      </c>
      <c r="E50" s="6">
        <v>0</v>
      </c>
      <c r="F50" s="6">
        <v>0</v>
      </c>
      <c r="G50" s="6">
        <v>155.12</v>
      </c>
      <c r="H50" s="6">
        <v>6515040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s="2" customFormat="1" ht="31.5" customHeight="1">
      <c r="A51" s="13" t="s">
        <v>87</v>
      </c>
      <c r="B51" s="12" t="s">
        <v>52</v>
      </c>
      <c r="C51" s="6">
        <v>155.12</v>
      </c>
      <c r="D51" s="6">
        <v>6515040</v>
      </c>
      <c r="E51" s="6">
        <v>0</v>
      </c>
      <c r="F51" s="6">
        <v>0</v>
      </c>
      <c r="G51" s="6">
        <v>155.12</v>
      </c>
      <c r="H51" s="6">
        <v>6515040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s="2" customFormat="1" ht="31.5" customHeight="1">
      <c r="A52" s="13" t="s">
        <v>88</v>
      </c>
      <c r="B52" s="12" t="s">
        <v>53</v>
      </c>
      <c r="C52" s="6">
        <v>154.12</v>
      </c>
      <c r="D52" s="6">
        <v>6473040</v>
      </c>
      <c r="E52" s="6">
        <v>0</v>
      </c>
      <c r="F52" s="6">
        <v>0</v>
      </c>
      <c r="G52" s="6">
        <v>154.12</v>
      </c>
      <c r="H52" s="6">
        <v>6473040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s="2" customFormat="1" ht="31.5" customHeight="1">
      <c r="A53" s="13" t="s">
        <v>89</v>
      </c>
      <c r="B53" s="17" t="s">
        <v>93</v>
      </c>
      <c r="C53" s="6">
        <v>508.89</v>
      </c>
      <c r="D53" s="6">
        <v>23500000</v>
      </c>
      <c r="E53" s="6">
        <v>0</v>
      </c>
      <c r="F53" s="6">
        <v>0</v>
      </c>
      <c r="G53" s="6">
        <v>508.89</v>
      </c>
      <c r="H53" s="6">
        <v>23500000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s="2" customFormat="1" ht="31.5" customHeight="1">
      <c r="A54" s="13" t="s">
        <v>90</v>
      </c>
      <c r="B54" s="12" t="s">
        <v>54</v>
      </c>
      <c r="C54" s="6">
        <v>149.7</v>
      </c>
      <c r="D54" s="6">
        <v>6287400</v>
      </c>
      <c r="E54" s="6">
        <v>0</v>
      </c>
      <c r="F54" s="6">
        <v>0</v>
      </c>
      <c r="G54" s="6">
        <v>149.7</v>
      </c>
      <c r="H54" s="6">
        <v>6287400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s="2" customFormat="1" ht="31.5" customHeight="1">
      <c r="A55" s="13" t="s">
        <v>94</v>
      </c>
      <c r="B55" s="12" t="s">
        <v>55</v>
      </c>
      <c r="C55" s="6">
        <v>154.44</v>
      </c>
      <c r="D55" s="6">
        <v>6486480</v>
      </c>
      <c r="E55" s="6">
        <v>0</v>
      </c>
      <c r="F55" s="6">
        <v>0</v>
      </c>
      <c r="G55" s="6">
        <v>154.44</v>
      </c>
      <c r="H55" s="6">
        <v>6486480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s="2" customFormat="1" ht="31.5" customHeight="1">
      <c r="A56" s="13" t="s">
        <v>95</v>
      </c>
      <c r="B56" s="12" t="s">
        <v>56</v>
      </c>
      <c r="C56" s="6">
        <v>133.42</v>
      </c>
      <c r="D56" s="6">
        <v>5603640</v>
      </c>
      <c r="E56" s="6">
        <v>0</v>
      </c>
      <c r="F56" s="6">
        <v>0</v>
      </c>
      <c r="G56" s="6">
        <v>133.42</v>
      </c>
      <c r="H56" s="6">
        <v>5603640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s="2" customFormat="1" ht="31.5" customHeight="1">
      <c r="A57" s="13" t="s">
        <v>96</v>
      </c>
      <c r="B57" s="12" t="s">
        <v>57</v>
      </c>
      <c r="C57" s="6">
        <v>155.37</v>
      </c>
      <c r="D57" s="6">
        <v>6525540</v>
      </c>
      <c r="E57" s="6">
        <v>0</v>
      </c>
      <c r="F57" s="6">
        <v>0</v>
      </c>
      <c r="G57" s="6">
        <v>155.37</v>
      </c>
      <c r="H57" s="6">
        <v>6525540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s="2" customFormat="1" ht="31.5" customHeight="1">
      <c r="A58" s="13" t="s">
        <v>97</v>
      </c>
      <c r="B58" s="12" t="s">
        <v>58</v>
      </c>
      <c r="C58" s="6">
        <v>183.09</v>
      </c>
      <c r="D58" s="6">
        <v>7689780</v>
      </c>
      <c r="E58" s="6">
        <v>0</v>
      </c>
      <c r="F58" s="6">
        <v>0</v>
      </c>
      <c r="G58" s="6">
        <v>183.09</v>
      </c>
      <c r="H58" s="6">
        <v>7689780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s="2" customFormat="1" ht="31.5" customHeight="1">
      <c r="A59" s="13" t="s">
        <v>98</v>
      </c>
      <c r="B59" s="12" t="s">
        <v>59</v>
      </c>
      <c r="C59" s="6">
        <v>221.12</v>
      </c>
      <c r="D59" s="6">
        <v>9287040</v>
      </c>
      <c r="E59" s="41">
        <v>0</v>
      </c>
      <c r="F59" s="41">
        <v>0</v>
      </c>
      <c r="G59" s="41">
        <v>221.12</v>
      </c>
      <c r="H59" s="41">
        <v>9287040</v>
      </c>
      <c r="I59" s="41">
        <v>0</v>
      </c>
      <c r="J59" s="41">
        <v>0</v>
      </c>
      <c r="K59" s="41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1" s="8" customFormat="1" ht="14.25">
      <c r="A60" s="7"/>
      <c r="B60" s="7"/>
      <c r="E60" s="42"/>
      <c r="F60" s="21"/>
      <c r="G60" s="21"/>
      <c r="H60" s="21"/>
      <c r="I60" s="21"/>
      <c r="J60" s="42"/>
      <c r="K60" s="42"/>
    </row>
    <row r="61" spans="1:16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</sheetData>
  <sheetProtection/>
  <mergeCells count="20">
    <mergeCell ref="A22:B22"/>
    <mergeCell ref="A47:B47"/>
    <mergeCell ref="A61:P61"/>
    <mergeCell ref="G7:H8"/>
    <mergeCell ref="A12:B12"/>
    <mergeCell ref="K7:L8"/>
    <mergeCell ref="A48:B48"/>
    <mergeCell ref="I7:J8"/>
    <mergeCell ref="A21:B21"/>
    <mergeCell ref="A14:B14"/>
    <mergeCell ref="A13:B13"/>
    <mergeCell ref="L1:P1"/>
    <mergeCell ref="L2:P2"/>
    <mergeCell ref="O7:P8"/>
    <mergeCell ref="A5:P5"/>
    <mergeCell ref="M7:N8"/>
    <mergeCell ref="E7:F8"/>
    <mergeCell ref="A7:A10"/>
    <mergeCell ref="B7:B10"/>
    <mergeCell ref="C7:D8"/>
  </mergeCells>
  <printOptions horizontalCentered="1"/>
  <pageMargins left="0.7874015748031497" right="0.7874015748031497" top="1.1811023622047245" bottom="0.3937007874015748" header="0.5118110236220472" footer="0.35433070866141736"/>
  <pageSetup firstPageNumber="31" useFirstPageNumber="1" fitToHeight="0" fitToWidth="1" horizontalDpi="600" verticalDpi="600" orientation="landscape" paperSize="9" scale="69" r:id="rId1"/>
  <headerFooter>
    <oddHeader>&amp;C&amp;"Times New Roman,обычный"&amp;20&amp;P
</oddHeader>
    <firstFooter>&amp;R&amp;"Times New Roman,обычный"1405тд6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2017-04-28T10:20:53Z</cp:lastPrinted>
  <dcterms:created xsi:type="dcterms:W3CDTF">2011-06-07T11:08:49Z</dcterms:created>
  <dcterms:modified xsi:type="dcterms:W3CDTF">2017-04-28T10:21:41Z</dcterms:modified>
  <cp:category/>
  <cp:version/>
  <cp:contentType/>
  <cp:contentStatus/>
</cp:coreProperties>
</file>