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95" windowHeight="865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<sst xmlns="http://schemas.openxmlformats.org/spreadsheetml/2006/main" count="132" uniqueCount="89">
  <si>
    <t>№ п/п</t>
  </si>
  <si>
    <t>чел.</t>
  </si>
  <si>
    <t>кв. м</t>
  </si>
  <si>
    <t>Количество переселённых жителей</t>
  </si>
  <si>
    <t xml:space="preserve">всего                </t>
  </si>
  <si>
    <t>1.</t>
  </si>
  <si>
    <t>ПЛАНИРУЕМЫЕ ПОКАЗАТЕЛИ</t>
  </si>
  <si>
    <t>2019 г.</t>
  </si>
  <si>
    <t>2020 г.</t>
  </si>
  <si>
    <t>2021 г.</t>
  </si>
  <si>
    <t>2022 г.</t>
  </si>
  <si>
    <t>2023 г.</t>
  </si>
  <si>
    <t>2024 г.</t>
  </si>
  <si>
    <t>2025 г.</t>
  </si>
  <si>
    <t>1.1.</t>
  </si>
  <si>
    <t>Итого по муниципальному образованию «Инзенское городское поселение»</t>
  </si>
  <si>
    <t>1.2.</t>
  </si>
  <si>
    <t>Итого по муниципальному образованию «Сенгилеевское городское поселение»</t>
  </si>
  <si>
    <t>1.3.</t>
  </si>
  <si>
    <t>Итого по муниципальному образованию «Ишеевское городское поселение»</t>
  </si>
  <si>
    <t>1.4.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</si>
  <si>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</si>
  <si>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</si>
  <si>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«Барышское городское поселение»</t>
  </si>
  <si>
    <t>Итого по муниципальному образованию
«город Димитровград»</t>
  </si>
  <si>
    <t>Итого по муниципальному образованию «Языковское городское поселение»</t>
  </si>
  <si>
    <t>Итого по муниципальному образованию                   «Сурское городское поселение»</t>
  </si>
  <si>
    <t>Итого по муниципальному образованию «Чуфаровское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</si>
  <si>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</si>
  <si>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</si>
  <si>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«Карсунское городское поселение»</t>
  </si>
  <si>
    <t>Итого по муниципальному образованию «Тушнинское сельское поселение»</t>
  </si>
  <si>
    <t xml:space="preserve"> к Программе</t>
  </si>
  <si>
    <t>переселения граждан  из аварийного жилищного фонда,                                                                                        признанного таковым до 1 января 2017 года</t>
  </si>
  <si>
    <t>Всего по этапу 2019 года:</t>
  </si>
  <si>
    <t>Всего по этапу 2020 года:</t>
  </si>
  <si>
    <t>Всего по этапу 2021 года:</t>
  </si>
  <si>
    <t>Всего по этапу 2023 года:</t>
  </si>
  <si>
    <t>Всего по этапу 2024 года:</t>
  </si>
  <si>
    <t>Всего по этапу 2022 года:</t>
  </si>
  <si>
    <t xml:space="preserve"> ПРИЛОЖЕНИЕ № 6</t>
  </si>
  <si>
    <t xml:space="preserve">Наименование                                               муниципального образования 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</si>
  <si>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</si>
  <si>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</si>
  <si>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</si>
  <si>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</si>
  <si>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</si>
  <si>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</si>
  <si>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</si>
  <si>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</si>
  <si>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</si>
  <si>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</si>
  <si>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</si>
  <si>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</si>
  <si>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</si>
  <si>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</si>
  <si>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</si>
  <si>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</si>
  <si>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</si>
  <si>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</si>
  <si>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</si>
  <si>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</si>
  <si>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</si>
  <si>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</si>
  <si>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</si>
  <si>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</si>
  <si>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</si>
  <si>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</si>
  <si>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</si>
  <si>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</si>
  <si>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5.7.</t>
  </si>
  <si>
    <t>6.</t>
  </si>
  <si>
    <t>6.1.</t>
  </si>
  <si>
    <t>6.2.</t>
  </si>
  <si>
    <t>6.3.</t>
  </si>
  <si>
    <t>6.4.</t>
  </si>
  <si>
    <t>6.5.</t>
  </si>
  <si>
    <t xml:space="preserve">Председатель Правительства области </t>
  </si>
  <si>
    <t xml:space="preserve"> А.А.Смекалин</t>
  </si>
  <si>
    <t>».</t>
  </si>
  <si>
    <t>7.</t>
  </si>
  <si>
    <t>7.1.</t>
  </si>
  <si>
    <t>7.2.</t>
  </si>
  <si>
    <t>По иным программам Ульяновской области, в рамках которых не предусмотрено финансирование за счёт средств Фонда, в том числе:</t>
  </si>
  <si>
    <t>Площадь расселяемых жилых помещений</t>
  </si>
  <si>
    <t xml:space="preserve">      2. Настоящее постановление вступает в силу на следующий день после дня его официального опубликования.</t>
  </si>
  <si>
    <t>Все подлежит переселению в 2019-2025 годах</t>
  </si>
  <si>
    <t>Всего по областной адресной программе «Переселение граждан, проживающих            на территории Ульяновской области,            из многоквартирных домов, признанных до 1 января 2017 года аварийными                      и подлежащими сносу или реконструкции               в связи с физическим износом в процессе их эксплуатации, в 2019-2025 годах»,                       в рамках которой предусмотрено финансирование за счёт средств  государственной корпорации – Фонда содействия реформированию жилищно-коммунального хозяйства (далее – Фонд),         в том числе:</t>
  </si>
  <si>
    <t>Итого по муниципальному образованию «Новоселкинское сельское поселение»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</si>
</sst>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[$-FC19]d\ mmmm\ yyyy\ &quot;г.&quot;"/>
    <numFmt numFmtId="181" formatCode="0.0"/>
  </numFmts>
  <fonts count="53">
    <font>
      <sz val="10"/>
      <name val="Arial Cyr"/>
      <family val="0"/>
    </font>
    <font>
      <sz val="10"/>
      <name val="PT Astra Serif"/>
      <family val="1"/>
    </font>
    <font>
      <sz val="20"/>
      <name val="PT Astra Serif"/>
      <family val="1"/>
    </font>
    <font>
      <sz val="24"/>
      <name val="PT Astra Serif"/>
      <family val="1"/>
    </font>
    <font>
      <sz val="14"/>
      <name val="PT Astra Serif"/>
      <family val="1"/>
    </font>
    <font>
      <sz val="12"/>
      <name val="PT Astra Serif"/>
      <family val="1"/>
    </font>
    <font>
      <sz val="14"/>
      <name val="Times New Roman"/>
      <family val="1"/>
    </font>
    <font>
      <sz val="18.6"/>
      <name val="PT Astra Serif"/>
      <family val="1"/>
    </font>
    <font>
      <b/>
      <sz val="18.6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10"/>
      <color indexed="9"/>
      <name val="PT Astra Serif"/>
      <family val="1"/>
    </font>
    <font>
      <sz val="18.6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0"/>
      <color theme="0"/>
      <name val="PT Astra Serif"/>
      <family val="1"/>
    </font>
    <font>
      <sz val="18.6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shrinkToFi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 horizontal="justify" wrapText="1"/>
    </xf>
    <xf numFmtId="0" fontId="7" fillId="33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0" zoomScaleNormal="70" zoomScaleSheetLayoutView="73" workbookViewId="0" topLeftCell="A55">
      <selection activeCell="B52" sqref="B52"/>
    </sheetView>
  </sheetViews>
  <sheetFormatPr defaultColWidth="9.00390625" defaultRowHeight="12.75"/>
  <cols>
    <col min="1" max="1" width="4.75390625" style="1" customWidth="1"/>
    <col min="2" max="2" width="36.25390625" style="1" customWidth="1"/>
    <col min="3" max="3" width="8.125" style="1" customWidth="1"/>
    <col min="4" max="5" width="8.875" style="1" customWidth="1"/>
    <col min="6" max="6" width="8.625" style="1" customWidth="1"/>
    <col min="7" max="7" width="8.25390625" style="1" customWidth="1"/>
    <col min="8" max="8" width="9.125" style="1" customWidth="1"/>
    <col min="9" max="9" width="8.875" style="1" customWidth="1"/>
    <col min="10" max="10" width="9.625" style="1" customWidth="1"/>
    <col min="11" max="11" width="8.625" style="1" customWidth="1"/>
    <col min="12" max="12" width="8.25390625" style="1" customWidth="1"/>
    <col min="13" max="13" width="9.00390625" style="1" customWidth="1"/>
    <col min="14" max="14" width="8.375" style="1" customWidth="1"/>
    <col min="15" max="16" width="8.25390625" style="1" customWidth="1"/>
    <col min="17" max="17" width="8.625" style="1" customWidth="1"/>
    <col min="18" max="18" width="7.125" style="1" customWidth="1"/>
    <col min="19" max="19" width="0" style="0" hidden="1" customWidth="1"/>
    <col min="20" max="20" width="3.75390625" style="0" customWidth="1"/>
  </cols>
  <sheetData>
    <row r="1" spans="1:20" s="5" customFormat="1" ht="30.75">
      <c r="A1" s="2"/>
      <c r="B1" s="2"/>
      <c r="C1" s="2"/>
      <c r="D1" s="2"/>
      <c r="E1" s="2"/>
      <c r="F1" s="2"/>
      <c r="G1" s="2"/>
      <c r="H1" s="3"/>
      <c r="I1" s="2"/>
      <c r="J1" s="2"/>
      <c r="K1" s="4"/>
      <c r="L1" s="4"/>
      <c r="M1" s="31" t="s">
        <v>40</v>
      </c>
      <c r="N1" s="31"/>
      <c r="O1" s="31"/>
      <c r="P1" s="31"/>
      <c r="Q1" s="31"/>
      <c r="R1" s="31"/>
      <c r="S1" s="31"/>
      <c r="T1" s="31"/>
    </row>
    <row r="2" spans="1:20" s="5" customFormat="1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31" t="s">
        <v>32</v>
      </c>
      <c r="N2" s="31"/>
      <c r="O2" s="31"/>
      <c r="P2" s="31"/>
      <c r="Q2" s="31"/>
      <c r="R2" s="31"/>
      <c r="S2" s="31"/>
      <c r="T2" s="31"/>
    </row>
    <row r="3" spans="1:18" s="8" customFormat="1" ht="17.25" customHeight="1">
      <c r="A3" s="6"/>
      <c r="B3" s="6"/>
      <c r="C3" s="6"/>
      <c r="D3" s="6"/>
      <c r="E3" s="6"/>
      <c r="F3" s="7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</row>
    <row r="4" spans="1:18" s="8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36"/>
      <c r="L4" s="36"/>
      <c r="M4" s="36"/>
      <c r="N4" s="36"/>
      <c r="O4" s="36"/>
      <c r="P4" s="36"/>
      <c r="Q4" s="36"/>
      <c r="R4" s="36"/>
    </row>
    <row r="5" spans="1:18" s="8" customFormat="1" ht="26.25" customHeight="1">
      <c r="A5" s="44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s="8" customFormat="1" ht="54" customHeight="1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8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8" customFormat="1" ht="12.75" customHeight="1">
      <c r="A8" s="41" t="s">
        <v>0</v>
      </c>
      <c r="B8" s="41" t="s">
        <v>41</v>
      </c>
      <c r="C8" s="37" t="s">
        <v>84</v>
      </c>
      <c r="D8" s="37"/>
      <c r="E8" s="37"/>
      <c r="F8" s="37"/>
      <c r="G8" s="37"/>
      <c r="H8" s="37"/>
      <c r="I8" s="37"/>
      <c r="J8" s="38"/>
      <c r="K8" s="37" t="s">
        <v>3</v>
      </c>
      <c r="L8" s="37"/>
      <c r="M8" s="37"/>
      <c r="N8" s="37"/>
      <c r="O8" s="37"/>
      <c r="P8" s="37"/>
      <c r="Q8" s="37"/>
      <c r="R8" s="38"/>
    </row>
    <row r="9" spans="1:18" s="8" customFormat="1" ht="12.75" customHeight="1">
      <c r="A9" s="42"/>
      <c r="B9" s="42"/>
      <c r="C9" s="39"/>
      <c r="D9" s="39"/>
      <c r="E9" s="39"/>
      <c r="F9" s="39"/>
      <c r="G9" s="39"/>
      <c r="H9" s="39"/>
      <c r="I9" s="39"/>
      <c r="J9" s="40"/>
      <c r="K9" s="39"/>
      <c r="L9" s="39"/>
      <c r="M9" s="39"/>
      <c r="N9" s="39"/>
      <c r="O9" s="39"/>
      <c r="P9" s="39"/>
      <c r="Q9" s="39"/>
      <c r="R9" s="40"/>
    </row>
    <row r="10" spans="1:18" s="8" customFormat="1" ht="26.25" customHeight="1">
      <c r="A10" s="42"/>
      <c r="B10" s="42"/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  <c r="J10" s="9" t="s">
        <v>4</v>
      </c>
      <c r="K10" s="9" t="s">
        <v>7</v>
      </c>
      <c r="L10" s="9" t="s">
        <v>8</v>
      </c>
      <c r="M10" s="9" t="s">
        <v>9</v>
      </c>
      <c r="N10" s="9" t="s">
        <v>10</v>
      </c>
      <c r="O10" s="9" t="s">
        <v>11</v>
      </c>
      <c r="P10" s="9" t="s">
        <v>12</v>
      </c>
      <c r="Q10" s="9" t="s">
        <v>13</v>
      </c>
      <c r="R10" s="9" t="s">
        <v>4</v>
      </c>
    </row>
    <row r="11" spans="1:18" s="10" customFormat="1" ht="21" customHeight="1">
      <c r="A11" s="43"/>
      <c r="B11" s="43"/>
      <c r="C11" s="9" t="s">
        <v>2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1</v>
      </c>
      <c r="L11" s="9" t="s">
        <v>1</v>
      </c>
      <c r="M11" s="9" t="s">
        <v>1</v>
      </c>
      <c r="N11" s="9" t="s">
        <v>1</v>
      </c>
      <c r="O11" s="9" t="s">
        <v>1</v>
      </c>
      <c r="P11" s="9" t="s">
        <v>1</v>
      </c>
      <c r="Q11" s="9" t="s">
        <v>1</v>
      </c>
      <c r="R11" s="9" t="s">
        <v>1</v>
      </c>
    </row>
    <row r="12" spans="1:18" s="10" customFormat="1" ht="18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</row>
    <row r="13" spans="1:18" s="10" customFormat="1" ht="18" customHeight="1">
      <c r="A13" s="9"/>
      <c r="B13" s="12" t="s">
        <v>86</v>
      </c>
      <c r="C13" s="22">
        <v>890.36</v>
      </c>
      <c r="D13" s="22">
        <v>6845.73</v>
      </c>
      <c r="E13" s="22">
        <v>5030.89</v>
      </c>
      <c r="F13" s="22">
        <v>6497.67</v>
      </c>
      <c r="G13" s="22">
        <v>9382.53</v>
      </c>
      <c r="H13" s="22">
        <v>8815.74</v>
      </c>
      <c r="I13" s="22">
        <v>7400.7</v>
      </c>
      <c r="J13" s="22">
        <v>44863.62</v>
      </c>
      <c r="K13" s="13">
        <v>86</v>
      </c>
      <c r="L13" s="13">
        <v>510</v>
      </c>
      <c r="M13" s="13">
        <v>328</v>
      </c>
      <c r="N13" s="13">
        <v>437</v>
      </c>
      <c r="O13" s="13">
        <v>613</v>
      </c>
      <c r="P13" s="13">
        <v>546</v>
      </c>
      <c r="Q13" s="13">
        <v>398</v>
      </c>
      <c r="R13" s="23">
        <f>SUM(K13:Q13)</f>
        <v>2918</v>
      </c>
    </row>
    <row r="14" spans="1:18" s="6" customFormat="1" ht="183.75" customHeight="1">
      <c r="A14" s="11"/>
      <c r="B14" s="12" t="s">
        <v>87</v>
      </c>
      <c r="C14" s="22">
        <v>140.8</v>
      </c>
      <c r="D14" s="22">
        <v>5805.63</v>
      </c>
      <c r="E14" s="22">
        <v>5030.89</v>
      </c>
      <c r="F14" s="22">
        <v>6497.67</v>
      </c>
      <c r="G14" s="22">
        <v>9382.53</v>
      </c>
      <c r="H14" s="22">
        <v>8815.74</v>
      </c>
      <c r="I14" s="22">
        <v>7400.7</v>
      </c>
      <c r="J14" s="22">
        <f>SUM(C14:I14)</f>
        <v>43073.95999999999</v>
      </c>
      <c r="K14" s="13">
        <v>12</v>
      </c>
      <c r="L14" s="13">
        <v>399</v>
      </c>
      <c r="M14" s="13">
        <v>328</v>
      </c>
      <c r="N14" s="13">
        <v>437</v>
      </c>
      <c r="O14" s="13">
        <v>613</v>
      </c>
      <c r="P14" s="13">
        <v>546</v>
      </c>
      <c r="Q14" s="13">
        <f>SUM(Q15,Q20,Q26,Q34,Q41,Q49)</f>
        <v>398</v>
      </c>
      <c r="R14" s="23">
        <f>SUM(K14:Q14)</f>
        <v>2733</v>
      </c>
    </row>
    <row r="15" spans="1:18" s="6" customFormat="1" ht="21" customHeight="1">
      <c r="A15" s="14" t="s">
        <v>5</v>
      </c>
      <c r="B15" s="15" t="s">
        <v>34</v>
      </c>
      <c r="C15" s="22">
        <f aca="true" t="shared" si="0" ref="C15:R15">SUM(C16:C19)</f>
        <v>140.8</v>
      </c>
      <c r="D15" s="22">
        <f t="shared" si="0"/>
        <v>4507.35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4648.15</v>
      </c>
      <c r="K15" s="13">
        <f t="shared" si="0"/>
        <v>12</v>
      </c>
      <c r="L15" s="13">
        <f t="shared" si="0"/>
        <v>317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329</v>
      </c>
    </row>
    <row r="16" spans="1:18" s="6" customFormat="1" ht="27.75" customHeight="1">
      <c r="A16" s="16" t="s">
        <v>14</v>
      </c>
      <c r="B16" s="17" t="s">
        <v>15</v>
      </c>
      <c r="C16" s="22">
        <v>119.9</v>
      </c>
      <c r="D16" s="22">
        <v>1404.33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f>SUM(C16:I16)</f>
        <v>1524.23</v>
      </c>
      <c r="K16" s="13">
        <v>11</v>
      </c>
      <c r="L16" s="13">
        <v>92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f>SUM(K16:Q16)</f>
        <v>103</v>
      </c>
    </row>
    <row r="17" spans="1:18" s="6" customFormat="1" ht="27.75" customHeight="1">
      <c r="A17" s="16" t="s">
        <v>16</v>
      </c>
      <c r="B17" s="17" t="s">
        <v>17</v>
      </c>
      <c r="C17" s="22">
        <v>20.9</v>
      </c>
      <c r="D17" s="22">
        <v>539.63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f>SUM(C17:I17)</f>
        <v>560.53</v>
      </c>
      <c r="K17" s="13">
        <v>1</v>
      </c>
      <c r="L17" s="13">
        <v>39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f aca="true" t="shared" si="1" ref="R17:R56">SUM(K17:Q17)</f>
        <v>40</v>
      </c>
    </row>
    <row r="18" spans="1:18" s="6" customFormat="1" ht="27.75" customHeight="1">
      <c r="A18" s="16" t="s">
        <v>18</v>
      </c>
      <c r="B18" s="17" t="s">
        <v>19</v>
      </c>
      <c r="C18" s="22">
        <v>0</v>
      </c>
      <c r="D18" s="22">
        <v>1119.1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f>SUM(C18:I18)</f>
        <v>1119.1</v>
      </c>
      <c r="K18" s="13">
        <v>0</v>
      </c>
      <c r="L18" s="13">
        <v>82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f t="shared" si="1"/>
        <v>82</v>
      </c>
    </row>
    <row r="19" spans="1:18" s="6" customFormat="1" ht="27.75" customHeight="1">
      <c r="A19" s="16" t="s">
        <v>20</v>
      </c>
      <c r="B19" s="17" t="s">
        <v>22</v>
      </c>
      <c r="C19" s="22">
        <v>0</v>
      </c>
      <c r="D19" s="22">
        <v>1444.29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f>SUM(C19:I19)</f>
        <v>1444.29</v>
      </c>
      <c r="K19" s="13">
        <v>0</v>
      </c>
      <c r="L19" s="13">
        <v>104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f t="shared" si="1"/>
        <v>104</v>
      </c>
    </row>
    <row r="20" spans="1:18" s="6" customFormat="1" ht="21.75" customHeight="1">
      <c r="A20" s="14" t="s">
        <v>42</v>
      </c>
      <c r="B20" s="15" t="s">
        <v>35</v>
      </c>
      <c r="C20" s="22">
        <f aca="true" t="shared" si="2" ref="C20:R20">SUM(C21:C25)</f>
        <v>0</v>
      </c>
      <c r="D20" s="22">
        <f t="shared" si="2"/>
        <v>1298.28</v>
      </c>
      <c r="E20" s="22">
        <f t="shared" si="2"/>
        <v>5030.89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6329.17</v>
      </c>
      <c r="K20" s="13">
        <f t="shared" si="2"/>
        <v>0</v>
      </c>
      <c r="L20" s="13">
        <f t="shared" si="2"/>
        <v>82</v>
      </c>
      <c r="M20" s="13">
        <f t="shared" si="2"/>
        <v>328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410</v>
      </c>
    </row>
    <row r="21" spans="1:18" s="18" customFormat="1" ht="27.75" customHeight="1">
      <c r="A21" s="14" t="s">
        <v>43</v>
      </c>
      <c r="B21" s="17" t="s">
        <v>23</v>
      </c>
      <c r="C21" s="22">
        <v>0</v>
      </c>
      <c r="D21" s="22">
        <v>295.87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f aca="true" t="shared" si="3" ref="J21:J57">SUM(C21:I21)</f>
        <v>295.87</v>
      </c>
      <c r="K21" s="13">
        <v>0</v>
      </c>
      <c r="L21" s="13">
        <v>23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f t="shared" si="1"/>
        <v>23</v>
      </c>
    </row>
    <row r="22" spans="1:18" s="2" customFormat="1" ht="27.75" customHeight="1">
      <c r="A22" s="14" t="s">
        <v>44</v>
      </c>
      <c r="B22" s="17" t="s">
        <v>25</v>
      </c>
      <c r="C22" s="22">
        <v>0</v>
      </c>
      <c r="D22" s="22">
        <v>0</v>
      </c>
      <c r="E22" s="22">
        <v>161.75</v>
      </c>
      <c r="F22" s="22">
        <v>0</v>
      </c>
      <c r="G22" s="22">
        <v>0</v>
      </c>
      <c r="H22" s="22">
        <v>0</v>
      </c>
      <c r="I22" s="22">
        <v>0</v>
      </c>
      <c r="J22" s="22">
        <f t="shared" si="3"/>
        <v>161.75</v>
      </c>
      <c r="K22" s="13">
        <v>0</v>
      </c>
      <c r="L22" s="13">
        <v>0</v>
      </c>
      <c r="M22" s="13">
        <v>9</v>
      </c>
      <c r="N22" s="13">
        <v>0</v>
      </c>
      <c r="O22" s="13">
        <v>0</v>
      </c>
      <c r="P22" s="13">
        <v>0</v>
      </c>
      <c r="Q22" s="13">
        <v>0</v>
      </c>
      <c r="R22" s="13">
        <f t="shared" si="1"/>
        <v>9</v>
      </c>
    </row>
    <row r="23" spans="1:18" s="2" customFormat="1" ht="27.75" customHeight="1">
      <c r="A23" s="14" t="s">
        <v>45</v>
      </c>
      <c r="B23" s="17" t="s">
        <v>24</v>
      </c>
      <c r="C23" s="22">
        <v>0</v>
      </c>
      <c r="D23" s="22">
        <v>157.26</v>
      </c>
      <c r="E23" s="22">
        <v>1073.68</v>
      </c>
      <c r="F23" s="22">
        <v>0</v>
      </c>
      <c r="G23" s="22">
        <v>0</v>
      </c>
      <c r="H23" s="22">
        <v>0</v>
      </c>
      <c r="I23" s="22">
        <v>0</v>
      </c>
      <c r="J23" s="22">
        <f t="shared" si="3"/>
        <v>1230.94</v>
      </c>
      <c r="K23" s="13">
        <v>0</v>
      </c>
      <c r="L23" s="13">
        <v>16</v>
      </c>
      <c r="M23" s="13">
        <v>100</v>
      </c>
      <c r="N23" s="13">
        <v>0</v>
      </c>
      <c r="O23" s="13">
        <v>0</v>
      </c>
      <c r="P23" s="13">
        <v>0</v>
      </c>
      <c r="Q23" s="13">
        <v>0</v>
      </c>
      <c r="R23" s="13">
        <f t="shared" si="1"/>
        <v>116</v>
      </c>
    </row>
    <row r="24" spans="1:18" s="2" customFormat="1" ht="27.75" customHeight="1">
      <c r="A24" s="14" t="s">
        <v>46</v>
      </c>
      <c r="B24" s="17" t="s">
        <v>21</v>
      </c>
      <c r="C24" s="22">
        <v>0</v>
      </c>
      <c r="D24" s="22">
        <v>0</v>
      </c>
      <c r="E24" s="22">
        <v>2067.74</v>
      </c>
      <c r="F24" s="22">
        <v>0</v>
      </c>
      <c r="G24" s="22">
        <v>0</v>
      </c>
      <c r="H24" s="22">
        <v>0</v>
      </c>
      <c r="I24" s="22">
        <v>0</v>
      </c>
      <c r="J24" s="22">
        <f t="shared" si="3"/>
        <v>2067.74</v>
      </c>
      <c r="K24" s="13">
        <v>0</v>
      </c>
      <c r="L24" s="13">
        <v>0</v>
      </c>
      <c r="M24" s="13">
        <v>127</v>
      </c>
      <c r="N24" s="13">
        <v>0</v>
      </c>
      <c r="O24" s="13">
        <v>0</v>
      </c>
      <c r="P24" s="13">
        <v>0</v>
      </c>
      <c r="Q24" s="13">
        <v>0</v>
      </c>
      <c r="R24" s="13">
        <f t="shared" si="1"/>
        <v>127</v>
      </c>
    </row>
    <row r="25" spans="1:18" s="2" customFormat="1" ht="27.75" customHeight="1">
      <c r="A25" s="14" t="s">
        <v>47</v>
      </c>
      <c r="B25" s="17" t="s">
        <v>22</v>
      </c>
      <c r="C25" s="22">
        <v>0</v>
      </c>
      <c r="D25" s="22">
        <v>845.15</v>
      </c>
      <c r="E25" s="22">
        <v>1727.72</v>
      </c>
      <c r="F25" s="22">
        <v>0</v>
      </c>
      <c r="G25" s="22">
        <v>0</v>
      </c>
      <c r="H25" s="22">
        <v>0</v>
      </c>
      <c r="I25" s="22">
        <v>0</v>
      </c>
      <c r="J25" s="22">
        <f t="shared" si="3"/>
        <v>2572.87</v>
      </c>
      <c r="K25" s="13">
        <v>0</v>
      </c>
      <c r="L25" s="13">
        <v>43</v>
      </c>
      <c r="M25" s="13">
        <v>92</v>
      </c>
      <c r="N25" s="13">
        <v>0</v>
      </c>
      <c r="O25" s="13">
        <v>0</v>
      </c>
      <c r="P25" s="13">
        <v>0</v>
      </c>
      <c r="Q25" s="13">
        <v>0</v>
      </c>
      <c r="R25" s="13">
        <f t="shared" si="1"/>
        <v>135</v>
      </c>
    </row>
    <row r="26" spans="1:18" s="2" customFormat="1" ht="24" customHeight="1">
      <c r="A26" s="14" t="s">
        <v>48</v>
      </c>
      <c r="B26" s="15" t="s">
        <v>36</v>
      </c>
      <c r="C26" s="22">
        <f>SUM(C27:C33)</f>
        <v>0</v>
      </c>
      <c r="D26" s="22">
        <f aca="true" t="shared" si="4" ref="D26:R26">SUM(D27:D33)</f>
        <v>0</v>
      </c>
      <c r="E26" s="22">
        <f t="shared" si="4"/>
        <v>0</v>
      </c>
      <c r="F26" s="22">
        <f t="shared" si="4"/>
        <v>5202.99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5202.99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367</v>
      </c>
      <c r="O26" s="13">
        <f t="shared" si="4"/>
        <v>0</v>
      </c>
      <c r="P26" s="13">
        <f t="shared" si="4"/>
        <v>0</v>
      </c>
      <c r="Q26" s="13">
        <f t="shared" si="4"/>
        <v>0</v>
      </c>
      <c r="R26" s="13">
        <f t="shared" si="4"/>
        <v>367</v>
      </c>
    </row>
    <row r="27" spans="1:18" s="2" customFormat="1" ht="27.75" customHeight="1">
      <c r="A27" s="14" t="s">
        <v>49</v>
      </c>
      <c r="B27" s="17" t="s">
        <v>23</v>
      </c>
      <c r="C27" s="22">
        <v>0</v>
      </c>
      <c r="D27" s="22">
        <v>0</v>
      </c>
      <c r="E27" s="22">
        <v>0</v>
      </c>
      <c r="F27" s="22">
        <v>183.66</v>
      </c>
      <c r="G27" s="22">
        <v>0</v>
      </c>
      <c r="H27" s="22">
        <v>0</v>
      </c>
      <c r="I27" s="22">
        <v>0</v>
      </c>
      <c r="J27" s="22">
        <f t="shared" si="3"/>
        <v>183.66</v>
      </c>
      <c r="K27" s="13">
        <v>0</v>
      </c>
      <c r="L27" s="13">
        <v>0</v>
      </c>
      <c r="M27" s="13">
        <v>0</v>
      </c>
      <c r="N27" s="13">
        <v>13</v>
      </c>
      <c r="O27" s="13">
        <v>0</v>
      </c>
      <c r="P27" s="13">
        <v>0</v>
      </c>
      <c r="Q27" s="13">
        <v>0</v>
      </c>
      <c r="R27" s="13">
        <f t="shared" si="1"/>
        <v>13</v>
      </c>
    </row>
    <row r="28" spans="1:18" s="2" customFormat="1" ht="27.75" customHeight="1">
      <c r="A28" s="14" t="s">
        <v>50</v>
      </c>
      <c r="B28" s="17" t="s">
        <v>25</v>
      </c>
      <c r="C28" s="22">
        <v>0</v>
      </c>
      <c r="D28" s="22">
        <v>0</v>
      </c>
      <c r="E28" s="22">
        <v>0</v>
      </c>
      <c r="F28" s="22">
        <v>721</v>
      </c>
      <c r="G28" s="22">
        <v>0</v>
      </c>
      <c r="H28" s="22">
        <v>0</v>
      </c>
      <c r="I28" s="22">
        <v>0</v>
      </c>
      <c r="J28" s="22">
        <f t="shared" si="3"/>
        <v>721</v>
      </c>
      <c r="K28" s="13">
        <v>0</v>
      </c>
      <c r="L28" s="13">
        <v>0</v>
      </c>
      <c r="M28" s="13">
        <v>0</v>
      </c>
      <c r="N28" s="13">
        <v>42</v>
      </c>
      <c r="O28" s="13">
        <v>0</v>
      </c>
      <c r="P28" s="13">
        <v>0</v>
      </c>
      <c r="Q28" s="13">
        <v>0</v>
      </c>
      <c r="R28" s="13">
        <f t="shared" si="1"/>
        <v>42</v>
      </c>
    </row>
    <row r="29" spans="1:18" s="2" customFormat="1" ht="27.75" customHeight="1">
      <c r="A29" s="14" t="s">
        <v>51</v>
      </c>
      <c r="B29" s="17" t="s">
        <v>17</v>
      </c>
      <c r="C29" s="22">
        <v>0</v>
      </c>
      <c r="D29" s="22">
        <v>0</v>
      </c>
      <c r="E29" s="22">
        <v>0</v>
      </c>
      <c r="F29" s="22">
        <v>201.7</v>
      </c>
      <c r="G29" s="22">
        <v>0</v>
      </c>
      <c r="H29" s="22">
        <v>0</v>
      </c>
      <c r="I29" s="22">
        <v>0</v>
      </c>
      <c r="J29" s="22">
        <f t="shared" si="3"/>
        <v>201.7</v>
      </c>
      <c r="K29" s="13">
        <v>0</v>
      </c>
      <c r="L29" s="13">
        <v>0</v>
      </c>
      <c r="M29" s="13">
        <v>0</v>
      </c>
      <c r="N29" s="13">
        <v>15</v>
      </c>
      <c r="O29" s="13">
        <v>0</v>
      </c>
      <c r="P29" s="13">
        <v>0</v>
      </c>
      <c r="Q29" s="13">
        <v>0</v>
      </c>
      <c r="R29" s="13">
        <f t="shared" si="1"/>
        <v>15</v>
      </c>
    </row>
    <row r="30" spans="1:18" s="2" customFormat="1" ht="27.75" customHeight="1">
      <c r="A30" s="14" t="s">
        <v>52</v>
      </c>
      <c r="B30" s="17" t="s">
        <v>26</v>
      </c>
      <c r="C30" s="22">
        <v>0</v>
      </c>
      <c r="D30" s="22">
        <v>0</v>
      </c>
      <c r="E30" s="22">
        <v>0</v>
      </c>
      <c r="F30" s="22">
        <v>188.42</v>
      </c>
      <c r="G30" s="22">
        <v>0</v>
      </c>
      <c r="H30" s="22">
        <v>0</v>
      </c>
      <c r="I30" s="22">
        <v>0</v>
      </c>
      <c r="J30" s="22">
        <f t="shared" si="3"/>
        <v>188.42</v>
      </c>
      <c r="K30" s="13">
        <v>0</v>
      </c>
      <c r="L30" s="13">
        <v>0</v>
      </c>
      <c r="M30" s="13">
        <v>0</v>
      </c>
      <c r="N30" s="13">
        <v>16</v>
      </c>
      <c r="O30" s="13">
        <v>0</v>
      </c>
      <c r="P30" s="13">
        <v>0</v>
      </c>
      <c r="Q30" s="13">
        <v>0</v>
      </c>
      <c r="R30" s="13">
        <f t="shared" si="1"/>
        <v>16</v>
      </c>
    </row>
    <row r="31" spans="1:18" s="2" customFormat="1" ht="27.75" customHeight="1">
      <c r="A31" s="14" t="s">
        <v>53</v>
      </c>
      <c r="B31" s="17" t="s">
        <v>19</v>
      </c>
      <c r="C31" s="22">
        <v>0</v>
      </c>
      <c r="D31" s="22">
        <v>0</v>
      </c>
      <c r="E31" s="22">
        <v>0</v>
      </c>
      <c r="F31" s="22">
        <v>641.42</v>
      </c>
      <c r="G31" s="22">
        <v>0</v>
      </c>
      <c r="H31" s="22">
        <v>0</v>
      </c>
      <c r="I31" s="22">
        <v>0</v>
      </c>
      <c r="J31" s="22">
        <f t="shared" si="3"/>
        <v>641.42</v>
      </c>
      <c r="K31" s="13">
        <v>0</v>
      </c>
      <c r="L31" s="13">
        <v>0</v>
      </c>
      <c r="M31" s="13">
        <v>0</v>
      </c>
      <c r="N31" s="13">
        <v>72</v>
      </c>
      <c r="O31" s="13">
        <v>0</v>
      </c>
      <c r="P31" s="13">
        <v>0</v>
      </c>
      <c r="Q31" s="13">
        <v>0</v>
      </c>
      <c r="R31" s="13">
        <f t="shared" si="1"/>
        <v>72</v>
      </c>
    </row>
    <row r="32" spans="1:18" s="2" customFormat="1" ht="27.75" customHeight="1">
      <c r="A32" s="14" t="s">
        <v>54</v>
      </c>
      <c r="B32" s="17" t="s">
        <v>24</v>
      </c>
      <c r="C32" s="22">
        <v>0</v>
      </c>
      <c r="D32" s="22">
        <v>0</v>
      </c>
      <c r="E32" s="22">
        <v>0</v>
      </c>
      <c r="F32" s="22">
        <v>1369.39</v>
      </c>
      <c r="G32" s="22">
        <v>0</v>
      </c>
      <c r="H32" s="22">
        <v>0</v>
      </c>
      <c r="I32" s="22">
        <v>0</v>
      </c>
      <c r="J32" s="22">
        <f t="shared" si="3"/>
        <v>1369.39</v>
      </c>
      <c r="K32" s="13">
        <v>0</v>
      </c>
      <c r="L32" s="13">
        <v>0</v>
      </c>
      <c r="M32" s="13">
        <v>0</v>
      </c>
      <c r="N32" s="13">
        <v>109</v>
      </c>
      <c r="O32" s="13">
        <v>0</v>
      </c>
      <c r="P32" s="13">
        <v>0</v>
      </c>
      <c r="Q32" s="13">
        <v>0</v>
      </c>
      <c r="R32" s="13">
        <f t="shared" si="1"/>
        <v>109</v>
      </c>
    </row>
    <row r="33" spans="1:18" s="2" customFormat="1" ht="27.75" customHeight="1">
      <c r="A33" s="14" t="s">
        <v>55</v>
      </c>
      <c r="B33" s="17" t="s">
        <v>21</v>
      </c>
      <c r="C33" s="22">
        <v>0</v>
      </c>
      <c r="D33" s="22">
        <v>0</v>
      </c>
      <c r="E33" s="22">
        <v>0</v>
      </c>
      <c r="F33" s="22">
        <v>1897.4</v>
      </c>
      <c r="G33" s="22">
        <v>0</v>
      </c>
      <c r="H33" s="22">
        <v>0</v>
      </c>
      <c r="I33" s="22">
        <v>0</v>
      </c>
      <c r="J33" s="22">
        <f t="shared" si="3"/>
        <v>1897.4</v>
      </c>
      <c r="K33" s="13">
        <v>0</v>
      </c>
      <c r="L33" s="13">
        <v>0</v>
      </c>
      <c r="M33" s="13">
        <v>0</v>
      </c>
      <c r="N33" s="13">
        <v>100</v>
      </c>
      <c r="O33" s="13">
        <v>0</v>
      </c>
      <c r="P33" s="13">
        <v>0</v>
      </c>
      <c r="Q33" s="13">
        <v>0</v>
      </c>
      <c r="R33" s="13">
        <f t="shared" si="1"/>
        <v>100</v>
      </c>
    </row>
    <row r="34" spans="1:18" s="6" customFormat="1" ht="23.25" customHeight="1">
      <c r="A34" s="14" t="s">
        <v>56</v>
      </c>
      <c r="B34" s="15" t="s">
        <v>39</v>
      </c>
      <c r="C34" s="22">
        <f>SUM(C35:C40)</f>
        <v>0</v>
      </c>
      <c r="D34" s="22">
        <f aca="true" t="shared" si="5" ref="D34:J34">SUM(D35:D40)</f>
        <v>0</v>
      </c>
      <c r="E34" s="22">
        <f t="shared" si="5"/>
        <v>0</v>
      </c>
      <c r="F34" s="22">
        <f t="shared" si="5"/>
        <v>1294.6799999999998</v>
      </c>
      <c r="G34" s="22">
        <f t="shared" si="5"/>
        <v>8100.2300000000005</v>
      </c>
      <c r="H34" s="22">
        <f t="shared" si="5"/>
        <v>0</v>
      </c>
      <c r="I34" s="22">
        <f t="shared" si="5"/>
        <v>0</v>
      </c>
      <c r="J34" s="22">
        <f t="shared" si="5"/>
        <v>9394.91</v>
      </c>
      <c r="K34" s="13">
        <f aca="true" t="shared" si="6" ref="K34:R34">SUM(K35:K40)</f>
        <v>0</v>
      </c>
      <c r="L34" s="13">
        <f t="shared" si="6"/>
        <v>0</v>
      </c>
      <c r="M34" s="13">
        <f t="shared" si="6"/>
        <v>0</v>
      </c>
      <c r="N34" s="13">
        <f t="shared" si="6"/>
        <v>70</v>
      </c>
      <c r="O34" s="13">
        <f t="shared" si="6"/>
        <v>499</v>
      </c>
      <c r="P34" s="13">
        <f t="shared" si="6"/>
        <v>0</v>
      </c>
      <c r="Q34" s="13">
        <f t="shared" si="6"/>
        <v>0</v>
      </c>
      <c r="R34" s="13">
        <f t="shared" si="6"/>
        <v>569</v>
      </c>
    </row>
    <row r="35" spans="1:18" s="2" customFormat="1" ht="27.75" customHeight="1">
      <c r="A35" s="14" t="s">
        <v>57</v>
      </c>
      <c r="B35" s="17" t="s">
        <v>15</v>
      </c>
      <c r="C35" s="22">
        <v>0</v>
      </c>
      <c r="D35" s="22">
        <v>0</v>
      </c>
      <c r="E35" s="22">
        <v>0</v>
      </c>
      <c r="F35" s="22">
        <v>267.07</v>
      </c>
      <c r="G35" s="22">
        <v>615.91</v>
      </c>
      <c r="H35" s="22">
        <v>0</v>
      </c>
      <c r="I35" s="22">
        <v>0</v>
      </c>
      <c r="J35" s="22">
        <f t="shared" si="3"/>
        <v>882.98</v>
      </c>
      <c r="K35" s="13">
        <v>0</v>
      </c>
      <c r="L35" s="13">
        <v>0</v>
      </c>
      <c r="M35" s="13">
        <v>0</v>
      </c>
      <c r="N35" s="13">
        <v>5</v>
      </c>
      <c r="O35" s="13">
        <v>37</v>
      </c>
      <c r="P35" s="13">
        <v>0</v>
      </c>
      <c r="Q35" s="13">
        <v>0</v>
      </c>
      <c r="R35" s="13">
        <f t="shared" si="1"/>
        <v>42</v>
      </c>
    </row>
    <row r="36" spans="1:18" s="2" customFormat="1" ht="27.75" customHeight="1">
      <c r="A36" s="14" t="s">
        <v>58</v>
      </c>
      <c r="B36" s="17" t="s">
        <v>25</v>
      </c>
      <c r="C36" s="22">
        <v>0</v>
      </c>
      <c r="D36" s="22">
        <v>0</v>
      </c>
      <c r="E36" s="22">
        <v>0</v>
      </c>
      <c r="F36" s="22">
        <v>0</v>
      </c>
      <c r="G36" s="22">
        <v>1020.9</v>
      </c>
      <c r="H36" s="22">
        <v>0</v>
      </c>
      <c r="I36" s="22">
        <v>0</v>
      </c>
      <c r="J36" s="22">
        <f t="shared" si="3"/>
        <v>1020.9</v>
      </c>
      <c r="K36" s="13">
        <v>0</v>
      </c>
      <c r="L36" s="13">
        <v>0</v>
      </c>
      <c r="M36" s="13">
        <v>0</v>
      </c>
      <c r="N36" s="13">
        <v>0</v>
      </c>
      <c r="O36" s="13">
        <v>56</v>
      </c>
      <c r="P36" s="13">
        <v>0</v>
      </c>
      <c r="Q36" s="13">
        <v>0</v>
      </c>
      <c r="R36" s="13">
        <f t="shared" si="1"/>
        <v>56</v>
      </c>
    </row>
    <row r="37" spans="1:18" s="2" customFormat="1" ht="27.75" customHeight="1">
      <c r="A37" s="14" t="s">
        <v>59</v>
      </c>
      <c r="B37" s="17" t="s">
        <v>17</v>
      </c>
      <c r="C37" s="22">
        <v>0</v>
      </c>
      <c r="D37" s="22">
        <v>0</v>
      </c>
      <c r="E37" s="22">
        <v>0</v>
      </c>
      <c r="F37" s="22">
        <v>0</v>
      </c>
      <c r="G37" s="22">
        <v>1639.7</v>
      </c>
      <c r="H37" s="22">
        <v>0</v>
      </c>
      <c r="I37" s="22">
        <v>0</v>
      </c>
      <c r="J37" s="22">
        <f t="shared" si="3"/>
        <v>1639.7</v>
      </c>
      <c r="K37" s="13">
        <v>0</v>
      </c>
      <c r="L37" s="13">
        <v>0</v>
      </c>
      <c r="M37" s="13">
        <v>0</v>
      </c>
      <c r="N37" s="13">
        <v>0</v>
      </c>
      <c r="O37" s="13">
        <v>68</v>
      </c>
      <c r="P37" s="13">
        <v>0</v>
      </c>
      <c r="Q37" s="13">
        <v>0</v>
      </c>
      <c r="R37" s="13">
        <f t="shared" si="1"/>
        <v>68</v>
      </c>
    </row>
    <row r="38" spans="1:18" s="19" customFormat="1" ht="27.75" customHeight="1">
      <c r="A38" s="14" t="s">
        <v>60</v>
      </c>
      <c r="B38" s="17" t="s">
        <v>19</v>
      </c>
      <c r="C38" s="22">
        <v>0</v>
      </c>
      <c r="D38" s="22">
        <v>0</v>
      </c>
      <c r="E38" s="22">
        <v>0</v>
      </c>
      <c r="F38" s="22">
        <v>0</v>
      </c>
      <c r="G38" s="22">
        <v>1189.49</v>
      </c>
      <c r="H38" s="22">
        <v>0</v>
      </c>
      <c r="I38" s="22">
        <v>0</v>
      </c>
      <c r="J38" s="22">
        <f t="shared" si="3"/>
        <v>1189.49</v>
      </c>
      <c r="K38" s="13">
        <v>0</v>
      </c>
      <c r="L38" s="13">
        <v>0</v>
      </c>
      <c r="M38" s="13">
        <v>0</v>
      </c>
      <c r="N38" s="13">
        <v>0</v>
      </c>
      <c r="O38" s="13">
        <v>79</v>
      </c>
      <c r="P38" s="13">
        <v>0</v>
      </c>
      <c r="Q38" s="13">
        <v>0</v>
      </c>
      <c r="R38" s="13">
        <f t="shared" si="1"/>
        <v>79</v>
      </c>
    </row>
    <row r="39" spans="1:18" s="2" customFormat="1" ht="27.75" customHeight="1">
      <c r="A39" s="14" t="s">
        <v>61</v>
      </c>
      <c r="B39" s="17" t="s">
        <v>24</v>
      </c>
      <c r="C39" s="22">
        <v>0</v>
      </c>
      <c r="D39" s="22">
        <v>0</v>
      </c>
      <c r="E39" s="22">
        <v>0</v>
      </c>
      <c r="F39" s="22">
        <v>0</v>
      </c>
      <c r="G39" s="22">
        <v>1817.39</v>
      </c>
      <c r="H39" s="22">
        <v>0</v>
      </c>
      <c r="I39" s="22">
        <v>0</v>
      </c>
      <c r="J39" s="22">
        <f t="shared" si="3"/>
        <v>1817.39</v>
      </c>
      <c r="K39" s="13">
        <v>0</v>
      </c>
      <c r="L39" s="13">
        <v>0</v>
      </c>
      <c r="M39" s="13">
        <v>0</v>
      </c>
      <c r="N39" s="13">
        <v>0</v>
      </c>
      <c r="O39" s="13">
        <v>156</v>
      </c>
      <c r="P39" s="13">
        <v>0</v>
      </c>
      <c r="Q39" s="13">
        <v>0</v>
      </c>
      <c r="R39" s="13">
        <f t="shared" si="1"/>
        <v>156</v>
      </c>
    </row>
    <row r="40" spans="1:18" s="5" customFormat="1" ht="27.75" customHeight="1">
      <c r="A40" s="14" t="s">
        <v>62</v>
      </c>
      <c r="B40" s="17" t="s">
        <v>22</v>
      </c>
      <c r="C40" s="22">
        <v>0</v>
      </c>
      <c r="D40" s="22">
        <v>0</v>
      </c>
      <c r="E40" s="22">
        <v>0</v>
      </c>
      <c r="F40" s="22">
        <v>1027.61</v>
      </c>
      <c r="G40" s="22">
        <v>1816.84</v>
      </c>
      <c r="H40" s="22">
        <v>0</v>
      </c>
      <c r="I40" s="22">
        <v>0</v>
      </c>
      <c r="J40" s="22">
        <f t="shared" si="3"/>
        <v>2844.45</v>
      </c>
      <c r="K40" s="13">
        <v>0</v>
      </c>
      <c r="L40" s="13">
        <v>0</v>
      </c>
      <c r="M40" s="13">
        <v>0</v>
      </c>
      <c r="N40" s="13">
        <v>65</v>
      </c>
      <c r="O40" s="13">
        <v>103</v>
      </c>
      <c r="P40" s="13">
        <v>0</v>
      </c>
      <c r="Q40" s="13">
        <v>0</v>
      </c>
      <c r="R40" s="13">
        <f t="shared" si="1"/>
        <v>168</v>
      </c>
    </row>
    <row r="41" spans="1:18" s="5" customFormat="1" ht="21" customHeight="1">
      <c r="A41" s="14" t="s">
        <v>63</v>
      </c>
      <c r="B41" s="15" t="s">
        <v>37</v>
      </c>
      <c r="C41" s="22">
        <f aca="true" t="shared" si="7" ref="C41:R41">SUM(C42:C48)</f>
        <v>0</v>
      </c>
      <c r="D41" s="22">
        <f t="shared" si="7"/>
        <v>0</v>
      </c>
      <c r="E41" s="22">
        <f t="shared" si="7"/>
        <v>0</v>
      </c>
      <c r="F41" s="22">
        <f t="shared" si="7"/>
        <v>0</v>
      </c>
      <c r="G41" s="22">
        <f t="shared" si="7"/>
        <v>1282.3000000000002</v>
      </c>
      <c r="H41" s="22">
        <f t="shared" si="7"/>
        <v>6947.65</v>
      </c>
      <c r="I41" s="22">
        <f t="shared" si="7"/>
        <v>0</v>
      </c>
      <c r="J41" s="22">
        <f t="shared" si="7"/>
        <v>8229.95</v>
      </c>
      <c r="K41" s="13">
        <f t="shared" si="7"/>
        <v>0</v>
      </c>
      <c r="L41" s="13">
        <f t="shared" si="7"/>
        <v>0</v>
      </c>
      <c r="M41" s="13">
        <f t="shared" si="7"/>
        <v>0</v>
      </c>
      <c r="N41" s="13">
        <f t="shared" si="7"/>
        <v>0</v>
      </c>
      <c r="O41" s="13">
        <f t="shared" si="7"/>
        <v>114</v>
      </c>
      <c r="P41" s="13">
        <f t="shared" si="7"/>
        <v>402</v>
      </c>
      <c r="Q41" s="13">
        <f t="shared" si="7"/>
        <v>0</v>
      </c>
      <c r="R41" s="13">
        <f t="shared" si="7"/>
        <v>516</v>
      </c>
    </row>
    <row r="42" spans="1:18" s="5" customFormat="1" ht="27.75" customHeight="1">
      <c r="A42" s="14" t="s">
        <v>64</v>
      </c>
      <c r="B42" s="17" t="s">
        <v>23</v>
      </c>
      <c r="C42" s="22">
        <v>0</v>
      </c>
      <c r="D42" s="22">
        <v>0</v>
      </c>
      <c r="E42" s="22">
        <v>0</v>
      </c>
      <c r="F42" s="22">
        <v>0</v>
      </c>
      <c r="G42" s="22">
        <v>358.99</v>
      </c>
      <c r="H42" s="22">
        <v>568.6</v>
      </c>
      <c r="I42" s="22">
        <v>0</v>
      </c>
      <c r="J42" s="22">
        <f t="shared" si="3"/>
        <v>927.59</v>
      </c>
      <c r="K42" s="13">
        <v>0</v>
      </c>
      <c r="L42" s="13">
        <v>0</v>
      </c>
      <c r="M42" s="13">
        <v>0</v>
      </c>
      <c r="N42" s="13">
        <v>0</v>
      </c>
      <c r="O42" s="13">
        <v>20</v>
      </c>
      <c r="P42" s="13">
        <v>40</v>
      </c>
      <c r="Q42" s="13">
        <v>0</v>
      </c>
      <c r="R42" s="13">
        <f t="shared" si="1"/>
        <v>60</v>
      </c>
    </row>
    <row r="43" spans="1:18" s="5" customFormat="1" ht="27.75" customHeight="1">
      <c r="A43" s="14" t="s">
        <v>65</v>
      </c>
      <c r="B43" s="17" t="s">
        <v>27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210.1</v>
      </c>
      <c r="I43" s="22">
        <v>0</v>
      </c>
      <c r="J43" s="22">
        <f t="shared" si="3"/>
        <v>210.1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16</v>
      </c>
      <c r="Q43" s="13">
        <v>0</v>
      </c>
      <c r="R43" s="13">
        <f t="shared" si="1"/>
        <v>16</v>
      </c>
    </row>
    <row r="44" spans="1:18" s="5" customFormat="1" ht="27.75" customHeight="1">
      <c r="A44" s="14" t="s">
        <v>66</v>
      </c>
      <c r="B44" s="17" t="s">
        <v>25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1136.36</v>
      </c>
      <c r="I44" s="22">
        <v>0</v>
      </c>
      <c r="J44" s="22">
        <f t="shared" si="3"/>
        <v>1136.36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62</v>
      </c>
      <c r="Q44" s="13">
        <v>0</v>
      </c>
      <c r="R44" s="13">
        <f t="shared" si="1"/>
        <v>62</v>
      </c>
    </row>
    <row r="45" spans="1:18" s="5" customFormat="1" ht="27.75" customHeight="1">
      <c r="A45" s="14" t="s">
        <v>67</v>
      </c>
      <c r="B45" s="17" t="s">
        <v>28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2126.35</v>
      </c>
      <c r="I45" s="22">
        <v>0</v>
      </c>
      <c r="J45" s="22">
        <f t="shared" si="3"/>
        <v>2126.35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110</v>
      </c>
      <c r="Q45" s="13">
        <v>0</v>
      </c>
      <c r="R45" s="13">
        <f t="shared" si="1"/>
        <v>110</v>
      </c>
    </row>
    <row r="46" spans="1:18" s="5" customFormat="1" ht="27.75" customHeight="1">
      <c r="A46" s="14" t="s">
        <v>68</v>
      </c>
      <c r="B46" s="17" t="s">
        <v>29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2026.43</v>
      </c>
      <c r="I46" s="22">
        <v>0</v>
      </c>
      <c r="J46" s="22">
        <f t="shared" si="3"/>
        <v>2026.43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105</v>
      </c>
      <c r="Q46" s="13">
        <v>0</v>
      </c>
      <c r="R46" s="13">
        <f t="shared" si="1"/>
        <v>105</v>
      </c>
    </row>
    <row r="47" spans="1:18" s="5" customFormat="1" ht="27.75" customHeight="1">
      <c r="A47" s="14" t="s">
        <v>69</v>
      </c>
      <c r="B47" s="17" t="s">
        <v>24</v>
      </c>
      <c r="C47" s="22">
        <v>0</v>
      </c>
      <c r="D47" s="22">
        <v>0</v>
      </c>
      <c r="E47" s="22">
        <v>0</v>
      </c>
      <c r="F47" s="22">
        <v>0</v>
      </c>
      <c r="G47" s="22">
        <v>641.09</v>
      </c>
      <c r="H47" s="22">
        <v>491.99</v>
      </c>
      <c r="I47" s="22">
        <v>0</v>
      </c>
      <c r="J47" s="22">
        <f t="shared" si="3"/>
        <v>1133.08</v>
      </c>
      <c r="K47" s="13">
        <v>0</v>
      </c>
      <c r="L47" s="13">
        <v>0</v>
      </c>
      <c r="M47" s="13">
        <v>0</v>
      </c>
      <c r="N47" s="13">
        <v>0</v>
      </c>
      <c r="O47" s="13">
        <v>70</v>
      </c>
      <c r="P47" s="13">
        <v>40</v>
      </c>
      <c r="Q47" s="13">
        <v>0</v>
      </c>
      <c r="R47" s="13">
        <f t="shared" si="1"/>
        <v>110</v>
      </c>
    </row>
    <row r="48" spans="1:18" s="5" customFormat="1" ht="27.75" customHeight="1">
      <c r="A48" s="14" t="s">
        <v>70</v>
      </c>
      <c r="B48" s="17" t="s">
        <v>22</v>
      </c>
      <c r="C48" s="22">
        <v>0</v>
      </c>
      <c r="D48" s="22">
        <v>0</v>
      </c>
      <c r="E48" s="22">
        <v>0</v>
      </c>
      <c r="F48" s="22">
        <v>0</v>
      </c>
      <c r="G48" s="22">
        <v>282.22</v>
      </c>
      <c r="H48" s="22">
        <v>387.82</v>
      </c>
      <c r="I48" s="22">
        <v>0</v>
      </c>
      <c r="J48" s="22">
        <f t="shared" si="3"/>
        <v>670.04</v>
      </c>
      <c r="K48" s="13">
        <v>0</v>
      </c>
      <c r="L48" s="13">
        <v>0</v>
      </c>
      <c r="M48" s="13">
        <v>0</v>
      </c>
      <c r="N48" s="13">
        <v>0</v>
      </c>
      <c r="O48" s="13">
        <v>24</v>
      </c>
      <c r="P48" s="13">
        <v>29</v>
      </c>
      <c r="Q48" s="13">
        <v>0</v>
      </c>
      <c r="R48" s="13">
        <f t="shared" si="1"/>
        <v>53</v>
      </c>
    </row>
    <row r="49" spans="1:18" s="5" customFormat="1" ht="22.5" customHeight="1">
      <c r="A49" s="14" t="s">
        <v>71</v>
      </c>
      <c r="B49" s="15" t="s">
        <v>38</v>
      </c>
      <c r="C49" s="22">
        <f>SUM(C50:C54)</f>
        <v>0</v>
      </c>
      <c r="D49" s="22">
        <f aca="true" t="shared" si="8" ref="D49:R49">SUM(D50:D54)</f>
        <v>0</v>
      </c>
      <c r="E49" s="22">
        <f t="shared" si="8"/>
        <v>0</v>
      </c>
      <c r="F49" s="22">
        <f t="shared" si="8"/>
        <v>0</v>
      </c>
      <c r="G49" s="22">
        <f t="shared" si="8"/>
        <v>0</v>
      </c>
      <c r="H49" s="22">
        <f t="shared" si="8"/>
        <v>1868.09</v>
      </c>
      <c r="I49" s="22">
        <f t="shared" si="8"/>
        <v>7400.700000000001</v>
      </c>
      <c r="J49" s="22">
        <f t="shared" si="8"/>
        <v>9268.79</v>
      </c>
      <c r="K49" s="13">
        <f t="shared" si="8"/>
        <v>0</v>
      </c>
      <c r="L49" s="13">
        <f t="shared" si="8"/>
        <v>0</v>
      </c>
      <c r="M49" s="13">
        <f t="shared" si="8"/>
        <v>0</v>
      </c>
      <c r="N49" s="13">
        <f t="shared" si="8"/>
        <v>0</v>
      </c>
      <c r="O49" s="13">
        <f t="shared" si="8"/>
        <v>0</v>
      </c>
      <c r="P49" s="13">
        <f t="shared" si="8"/>
        <v>144</v>
      </c>
      <c r="Q49" s="13">
        <f t="shared" si="8"/>
        <v>398</v>
      </c>
      <c r="R49" s="13">
        <f t="shared" si="8"/>
        <v>542</v>
      </c>
    </row>
    <row r="50" spans="1:18" s="5" customFormat="1" ht="27.75" customHeight="1">
      <c r="A50" s="14" t="s">
        <v>72</v>
      </c>
      <c r="B50" s="17" t="s">
        <v>30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152</v>
      </c>
      <c r="J50" s="22">
        <f t="shared" si="3"/>
        <v>152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12</v>
      </c>
      <c r="R50" s="13">
        <f t="shared" si="1"/>
        <v>12</v>
      </c>
    </row>
    <row r="51" spans="1:18" s="5" customFormat="1" ht="27.75" customHeight="1">
      <c r="A51" s="14" t="s">
        <v>73</v>
      </c>
      <c r="B51" s="17" t="s">
        <v>25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923.83</v>
      </c>
      <c r="J51" s="22">
        <f t="shared" si="3"/>
        <v>923.83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49</v>
      </c>
      <c r="R51" s="13">
        <f t="shared" si="1"/>
        <v>49</v>
      </c>
    </row>
    <row r="52" spans="1:18" s="5" customFormat="1" ht="27.75" customHeight="1">
      <c r="A52" s="14" t="s">
        <v>74</v>
      </c>
      <c r="B52" s="17" t="s">
        <v>88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2075.06</v>
      </c>
      <c r="J52" s="22">
        <f t="shared" si="3"/>
        <v>2075.06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20">
        <v>92</v>
      </c>
      <c r="R52" s="13">
        <f t="shared" si="1"/>
        <v>92</v>
      </c>
    </row>
    <row r="53" spans="1:18" s="5" customFormat="1" ht="27.75" customHeight="1">
      <c r="A53" s="14" t="s">
        <v>75</v>
      </c>
      <c r="B53" s="17" t="s">
        <v>31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1367.53</v>
      </c>
      <c r="J53" s="22">
        <f t="shared" si="3"/>
        <v>1367.53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20">
        <v>96</v>
      </c>
      <c r="R53" s="13">
        <f t="shared" si="1"/>
        <v>96</v>
      </c>
    </row>
    <row r="54" spans="1:20" s="5" customFormat="1" ht="27.75" customHeight="1">
      <c r="A54" s="14" t="s">
        <v>76</v>
      </c>
      <c r="B54" s="17" t="s">
        <v>22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1868.09</v>
      </c>
      <c r="I54" s="22">
        <v>2882.28</v>
      </c>
      <c r="J54" s="22">
        <f t="shared" si="3"/>
        <v>4750.37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144</v>
      </c>
      <c r="Q54" s="13">
        <v>149</v>
      </c>
      <c r="R54" s="13">
        <f t="shared" si="1"/>
        <v>293</v>
      </c>
      <c r="T54" s="21"/>
    </row>
    <row r="55" spans="1:20" s="5" customFormat="1" ht="54.75" customHeight="1">
      <c r="A55" s="14" t="s">
        <v>80</v>
      </c>
      <c r="B55" s="17" t="s">
        <v>83</v>
      </c>
      <c r="C55" s="22">
        <f>C56+C57</f>
        <v>749.56</v>
      </c>
      <c r="D55" s="22">
        <f aca="true" t="shared" si="9" ref="D55:R55">D56+D57</f>
        <v>1040.1</v>
      </c>
      <c r="E55" s="22">
        <f t="shared" si="9"/>
        <v>0</v>
      </c>
      <c r="F55" s="22">
        <f t="shared" si="9"/>
        <v>0</v>
      </c>
      <c r="G55" s="22">
        <f t="shared" si="9"/>
        <v>0</v>
      </c>
      <c r="H55" s="22">
        <f t="shared" si="9"/>
        <v>0</v>
      </c>
      <c r="I55" s="22">
        <f t="shared" si="9"/>
        <v>0</v>
      </c>
      <c r="J55" s="22">
        <f t="shared" si="9"/>
        <v>1789.6599999999999</v>
      </c>
      <c r="K55" s="13">
        <f t="shared" si="9"/>
        <v>74</v>
      </c>
      <c r="L55" s="13">
        <f t="shared" si="9"/>
        <v>111</v>
      </c>
      <c r="M55" s="13">
        <f t="shared" si="9"/>
        <v>0</v>
      </c>
      <c r="N55" s="13">
        <f t="shared" si="9"/>
        <v>0</v>
      </c>
      <c r="O55" s="13">
        <f t="shared" si="9"/>
        <v>0</v>
      </c>
      <c r="P55" s="13">
        <f t="shared" si="9"/>
        <v>0</v>
      </c>
      <c r="Q55" s="13">
        <f t="shared" si="9"/>
        <v>0</v>
      </c>
      <c r="R55" s="13">
        <f t="shared" si="9"/>
        <v>185</v>
      </c>
      <c r="T55" s="21"/>
    </row>
    <row r="56" spans="1:20" s="5" customFormat="1" ht="27.75" customHeight="1">
      <c r="A56" s="14" t="s">
        <v>81</v>
      </c>
      <c r="B56" s="17" t="s">
        <v>25</v>
      </c>
      <c r="C56" s="22">
        <v>0</v>
      </c>
      <c r="D56" s="22">
        <v>340.6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t="shared" si="3"/>
        <v>340.6</v>
      </c>
      <c r="K56" s="13">
        <v>0</v>
      </c>
      <c r="L56" s="13">
        <v>19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f t="shared" si="1"/>
        <v>19</v>
      </c>
      <c r="T56" s="21"/>
    </row>
    <row r="57" spans="1:20" s="5" customFormat="1" ht="27.75" customHeight="1">
      <c r="A57" s="14" t="s">
        <v>82</v>
      </c>
      <c r="B57" s="17" t="s">
        <v>22</v>
      </c>
      <c r="C57" s="22">
        <v>749.56</v>
      </c>
      <c r="D57" s="22">
        <v>699.5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f t="shared" si="3"/>
        <v>1449.06</v>
      </c>
      <c r="K57" s="13">
        <v>74</v>
      </c>
      <c r="L57" s="13">
        <v>92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f>SUM(K57:Q57)</f>
        <v>166</v>
      </c>
      <c r="T57" s="21" t="s">
        <v>79</v>
      </c>
    </row>
    <row r="58" spans="1:20" s="5" customFormat="1" ht="21" customHeight="1">
      <c r="A58" s="24"/>
      <c r="B58" s="25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7"/>
      <c r="Q58" s="27"/>
      <c r="R58" s="27"/>
      <c r="T58" s="21"/>
    </row>
    <row r="59" spans="1:20" s="5" customFormat="1" ht="24" customHeight="1">
      <c r="A59" s="32" t="s">
        <v>85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s="5" customFormat="1" ht="20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</row>
    <row r="61" spans="1:20" s="5" customFormat="1" ht="61.5" customHeight="1">
      <c r="A61" s="35" t="s">
        <v>77</v>
      </c>
      <c r="B61" s="35"/>
      <c r="C61" s="35"/>
      <c r="D61" s="35"/>
      <c r="E61" s="35"/>
      <c r="F61" s="35"/>
      <c r="G61" s="30"/>
      <c r="H61" s="30"/>
      <c r="I61" s="30"/>
      <c r="J61" s="30"/>
      <c r="K61" s="30"/>
      <c r="L61" s="30"/>
      <c r="M61" s="33" t="s">
        <v>78</v>
      </c>
      <c r="N61" s="33"/>
      <c r="O61" s="33"/>
      <c r="P61" s="33"/>
      <c r="Q61" s="33"/>
      <c r="R61" s="33"/>
      <c r="S61" s="33"/>
      <c r="T61" s="33"/>
    </row>
    <row r="62" spans="1:18" s="5" customFormat="1" ht="18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s="5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5" customFormat="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</sheetData>
  <sheetProtection/>
  <mergeCells count="13">
    <mergeCell ref="C8:J9"/>
    <mergeCell ref="A5:R5"/>
    <mergeCell ref="A6:R6"/>
    <mergeCell ref="M1:T1"/>
    <mergeCell ref="M2:T2"/>
    <mergeCell ref="A59:T59"/>
    <mergeCell ref="M61:T61"/>
    <mergeCell ref="A62:R62"/>
    <mergeCell ref="A61:F61"/>
    <mergeCell ref="K4:R4"/>
    <mergeCell ref="K8:R9"/>
    <mergeCell ref="A8:A11"/>
    <mergeCell ref="B8:B11"/>
  </mergeCells>
  <printOptions/>
  <pageMargins left="0.7874015748031497" right="0.3937007874015748" top="1.1811023622047245" bottom="0.3937007874015748" header="0.5118110236220472" footer="0.2362204724409449"/>
  <pageSetup firstPageNumber="26" useFirstPageNumber="1" fitToHeight="0" horizontalDpi="600" verticalDpi="600" orientation="landscape" paperSize="9" scale="75" r:id="rId1"/>
  <headerFooter scaleWithDoc="0">
    <oddHeader>&amp;C&amp;"Times New Roman,обычный"&amp;14&amp;P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Макеева Мария Юрьевна</cp:lastModifiedBy>
  <cp:lastPrinted>2019-11-29T11:33:40Z</cp:lastPrinted>
  <dcterms:created xsi:type="dcterms:W3CDTF">2011-06-07T11:07:46Z</dcterms:created>
  <dcterms:modified xsi:type="dcterms:W3CDTF">2019-11-29T11:34:11Z</dcterms:modified>
  <cp:category/>
  <cp:version/>
  <cp:contentType/>
  <cp:contentStatus/>
</cp:coreProperties>
</file>