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0" windowWidth="15195" windowHeight="837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'Лист1'!$A$1:$T$56</definedName>
  </definedNames>
  <calcPr fullCalcOnLoad="1"/>
</workbook>
</file>

<file path=xl/sharedStrings.xml><?xml version="1.0" encoding="utf-8"?>
<sst xmlns="http://schemas.openxmlformats.org/spreadsheetml/2006/main" count="497" uniqueCount="85">
  <si>
    <t>№ п/п</t>
  </si>
  <si>
    <t>чел.</t>
  </si>
  <si>
    <t>кв. м</t>
  </si>
  <si>
    <t>Количество переселённых жителей</t>
  </si>
  <si>
    <t xml:space="preserve">всего                </t>
  </si>
  <si>
    <t>1.</t>
  </si>
  <si>
    <t>ПЛАНИРУЕМЫЕ ПОКАЗАТЕЛИ</t>
  </si>
  <si>
    <t>2019 г.</t>
  </si>
  <si>
    <t>2020 г.</t>
  </si>
  <si>
    <t>2021 г.</t>
  </si>
  <si>
    <t>2022 г.</t>
  </si>
  <si>
    <t>2023 г.</t>
  </si>
  <si>
    <t>1.1.</t>
  </si>
  <si>
    <t>Итого по муниципальному образованию «Инзенское городское поселение»</t>
  </si>
  <si>
    <t>1.2.</t>
  </si>
  <si>
    <t>Итого по муниципальному образованию «Сенгилеевское городское поселение»</t>
  </si>
  <si>
    <t>1.3.</t>
  </si>
  <si>
    <t>Итого по муниципальному образованию «Ишеевское городское поселение»</t>
  </si>
  <si>
    <t>1.4.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</si>
  <si>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</si>
  <si>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</si>
  <si>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«Барышское городское поселение»</t>
  </si>
  <si>
    <t>Итого по муниципальному образованию
«город Димитровград»</t>
  </si>
  <si>
    <t>Итого по муниципальному образованию «Языковское городское поселение»</t>
  </si>
  <si>
    <t>Итого по муниципальному образованию                   «Сурское городское поселение»</t>
  </si>
  <si>
    <t>Итого по муниципальному образованию «Чуфаровское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</si>
  <si>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</si>
  <si>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</si>
  <si>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«Карсунское городское поселение»</t>
  </si>
  <si>
    <t>Итого по муниципальному образованию «Тушнинское сельское поселение»</t>
  </si>
  <si>
    <t xml:space="preserve"> к Программе</t>
  </si>
  <si>
    <t>Всего по этапу 2019 года:</t>
  </si>
  <si>
    <t>Всего по этапу 2020 года:</t>
  </si>
  <si>
    <t>Всего по этапу 2021 года:</t>
  </si>
  <si>
    <t>Всего по этапу 2022 года:</t>
  </si>
  <si>
    <t xml:space="preserve"> ПРИЛОЖЕНИЕ № 6</t>
  </si>
  <si>
    <t xml:space="preserve">Наименование                                               муниципального образования 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</si>
  <si>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</si>
  <si>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</si>
  <si>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</si>
  <si>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</si>
  <si>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</si>
  <si>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</si>
  <si>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</si>
  <si>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</si>
  <si>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</si>
  <si>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</si>
  <si>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</si>
  <si>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3.5.</t>
  </si>
  <si>
    <t>3.6.</t>
  </si>
  <si>
    <t>4.</t>
  </si>
  <si>
    <t>4.2.</t>
  </si>
  <si>
    <t>4.3.</t>
  </si>
  <si>
    <t>4.4.</t>
  </si>
  <si>
    <t>5.</t>
  </si>
  <si>
    <t>5.1.</t>
  </si>
  <si>
    <t>5.2.</t>
  </si>
  <si>
    <t>».</t>
  </si>
  <si>
    <t>Площадь расселяемых жилых помещений</t>
  </si>
  <si>
    <t xml:space="preserve">      2. Настоящее постановление вступает в силу на следующий день после дня его официального опубликования.</t>
  </si>
  <si>
    <t>Итого по муниципальному образованию «Новоселкинское сельское поселение»</t>
  </si>
  <si>
    <t>2.6.</t>
  </si>
  <si>
    <t>2.7.</t>
  </si>
  <si>
    <t>2.8.</t>
  </si>
  <si>
    <t>3.7.</t>
  </si>
  <si>
    <t>3.8.</t>
  </si>
  <si>
    <t>4.1.</t>
  </si>
  <si>
    <t>1.5.</t>
  </si>
  <si>
    <t>4.5.</t>
  </si>
  <si>
    <t>4.6.</t>
  </si>
  <si>
    <t>4.7.</t>
  </si>
  <si>
    <t>4.8.</t>
  </si>
  <si>
    <t>4.9.</t>
  </si>
  <si>
    <t>4.10.</t>
  </si>
  <si>
    <t>4.11.</t>
  </si>
  <si>
    <t>Всего подлежит переселению в 2019-2023 годах</t>
  </si>
  <si>
    <t xml:space="preserve"> </t>
  </si>
  <si>
    <t>Всего по областной адресной программе «Переселение граждан, проживающих                           на территории Ульяновской области,                        из многоквартирных домов, признанных                        до 1 января 2017 года аварийными и подлежащими сносу или реконструкции в связи с физическим износом в процессе их эксплуатации, в 2019-2023 годах», в рамках которой предусмотрено финансирование за счёт средств  государственной корпорации – Фонда содействия реформированию жилищно-коммунального хозяйства (далее – Фонд), в том числе:</t>
  </si>
  <si>
    <t>По иным программам Ульяновской области, в рамках которых не предусмотрено финансирование за счёт средств Фонда, 
в том числе:</t>
  </si>
  <si>
    <t>х</t>
  </si>
  <si>
    <t>2024 г.</t>
  </si>
  <si>
    <t>2025 г.</t>
  </si>
  <si>
    <t>переселения граждан  из аварийного жилищного фонда, признанного таковым до 1 января 2017 года</t>
  </si>
  <si>
    <t xml:space="preserve">Исполняющий обязанности 
Председателя
Правительства области </t>
  </si>
  <si>
    <t>Е.А.Лазарев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</si>
</sst>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\ ###\ ###\ ##0.00"/>
    <numFmt numFmtId="175" formatCode="###\ ###\ ###\ ##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[$-FC19]d\ mmmm\ yyyy\ &quot;г.&quot;"/>
    <numFmt numFmtId="183" formatCode="0.0"/>
  </numFmts>
  <fonts count="50">
    <font>
      <sz val="10"/>
      <name val="Arial Cyr"/>
      <family val="0"/>
    </font>
    <font>
      <sz val="10"/>
      <name val="PT Astra Serif"/>
      <family val="1"/>
    </font>
    <font>
      <sz val="24"/>
      <name val="PT Astra Serif"/>
      <family val="1"/>
    </font>
    <font>
      <sz val="14"/>
      <name val="PT Astra Serif"/>
      <family val="1"/>
    </font>
    <font>
      <sz val="15.5"/>
      <name val="PT Astra Serif"/>
      <family val="1"/>
    </font>
    <font>
      <b/>
      <sz val="15.5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10"/>
      <color indexed="9"/>
      <name val="PT Astra Serif"/>
      <family val="1"/>
    </font>
    <font>
      <sz val="15.5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T Astra Serif"/>
      <family val="1"/>
    </font>
    <font>
      <sz val="10"/>
      <color theme="0"/>
      <name val="PT Astra Serif"/>
      <family val="1"/>
    </font>
    <font>
      <sz val="15.5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justify" wrapText="1"/>
    </xf>
    <xf numFmtId="0" fontId="1" fillId="33" borderId="12" xfId="0" applyFont="1" applyFill="1" applyBorder="1" applyAlignment="1">
      <alignment horizontal="justify" vertical="justify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justify" wrapText="1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view="pageLayout" zoomScaleSheetLayoutView="73" workbookViewId="0" topLeftCell="A1">
      <selection activeCell="M2" sqref="M2:T2"/>
    </sheetView>
  </sheetViews>
  <sheetFormatPr defaultColWidth="9.00390625" defaultRowHeight="12.75"/>
  <cols>
    <col min="1" max="1" width="4.75390625" style="1" customWidth="1"/>
    <col min="2" max="2" width="36.25390625" style="1" customWidth="1"/>
    <col min="3" max="4" width="7.75390625" style="1" customWidth="1"/>
    <col min="5" max="5" width="8.25390625" style="1" customWidth="1"/>
    <col min="6" max="6" width="8.625" style="1" customWidth="1"/>
    <col min="7" max="7" width="9.125" style="1" customWidth="1"/>
    <col min="8" max="8" width="6.75390625" style="1" customWidth="1"/>
    <col min="9" max="9" width="6.625" style="1" customWidth="1"/>
    <col min="10" max="10" width="8.625" style="1" customWidth="1"/>
    <col min="11" max="11" width="6.75390625" style="1" customWidth="1"/>
    <col min="12" max="12" width="6.375" style="1" customWidth="1"/>
    <col min="13" max="13" width="6.625" style="1" customWidth="1"/>
    <col min="14" max="14" width="6.75390625" style="1" customWidth="1"/>
    <col min="15" max="15" width="6.625" style="1" customWidth="1"/>
    <col min="16" max="16" width="6.75390625" style="1" customWidth="1"/>
    <col min="17" max="18" width="6.375" style="1" customWidth="1"/>
    <col min="19" max="19" width="0" style="0" hidden="1" customWidth="1"/>
    <col min="20" max="20" width="3.75390625" style="0" customWidth="1"/>
  </cols>
  <sheetData>
    <row r="1" spans="1:20" s="4" customFormat="1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4" t="s">
        <v>35</v>
      </c>
      <c r="N1" s="34"/>
      <c r="O1" s="34"/>
      <c r="P1" s="34"/>
      <c r="Q1" s="34"/>
      <c r="R1" s="34"/>
      <c r="S1" s="34"/>
      <c r="T1" s="34"/>
    </row>
    <row r="2" spans="1:20" s="4" customFormat="1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4" t="s">
        <v>30</v>
      </c>
      <c r="N2" s="34"/>
      <c r="O2" s="34"/>
      <c r="P2" s="34"/>
      <c r="Q2" s="34"/>
      <c r="R2" s="34"/>
      <c r="S2" s="34"/>
      <c r="T2" s="34"/>
    </row>
    <row r="3" spans="1:18" s="7" customFormat="1" ht="12" customHeight="1">
      <c r="A3" s="5"/>
      <c r="B3" s="5"/>
      <c r="C3" s="5"/>
      <c r="D3" s="5"/>
      <c r="E3" s="5"/>
      <c r="F3" s="6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</row>
    <row r="4" spans="1:18" s="7" customFormat="1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38"/>
      <c r="L4" s="38"/>
      <c r="M4" s="38"/>
      <c r="N4" s="38"/>
      <c r="O4" s="38"/>
      <c r="P4" s="38"/>
      <c r="Q4" s="38"/>
      <c r="R4" s="38"/>
    </row>
    <row r="5" spans="1:18" s="7" customFormat="1" ht="26.25" customHeight="1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s="7" customFormat="1" ht="43.5" customHeight="1">
      <c r="A6" s="23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7" customFormat="1" ht="1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12.75" customHeight="1">
      <c r="A8" s="41" t="s">
        <v>0</v>
      </c>
      <c r="B8" s="41" t="s">
        <v>36</v>
      </c>
      <c r="C8" s="28" t="s">
        <v>58</v>
      </c>
      <c r="D8" s="28"/>
      <c r="E8" s="28"/>
      <c r="F8" s="28"/>
      <c r="G8" s="28"/>
      <c r="H8" s="28"/>
      <c r="I8" s="28"/>
      <c r="J8" s="29"/>
      <c r="K8" s="39" t="s">
        <v>3</v>
      </c>
      <c r="L8" s="28"/>
      <c r="M8" s="28"/>
      <c r="N8" s="28"/>
      <c r="O8" s="28"/>
      <c r="P8" s="28"/>
      <c r="Q8" s="28"/>
      <c r="R8" s="29"/>
    </row>
    <row r="9" spans="1:18" s="7" customFormat="1" ht="5.25" customHeight="1">
      <c r="A9" s="42"/>
      <c r="B9" s="42"/>
      <c r="C9" s="30"/>
      <c r="D9" s="30"/>
      <c r="E9" s="30"/>
      <c r="F9" s="30"/>
      <c r="G9" s="30"/>
      <c r="H9" s="30"/>
      <c r="I9" s="30"/>
      <c r="J9" s="31"/>
      <c r="K9" s="40"/>
      <c r="L9" s="30"/>
      <c r="M9" s="30"/>
      <c r="N9" s="30"/>
      <c r="O9" s="30"/>
      <c r="P9" s="30"/>
      <c r="Q9" s="30"/>
      <c r="R9" s="31"/>
    </row>
    <row r="10" spans="1:18" s="7" customFormat="1" ht="19.5" customHeight="1">
      <c r="A10" s="42"/>
      <c r="B10" s="42"/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11</v>
      </c>
      <c r="H10" s="21" t="s">
        <v>80</v>
      </c>
      <c r="I10" s="21" t="s">
        <v>81</v>
      </c>
      <c r="J10" s="21" t="s">
        <v>4</v>
      </c>
      <c r="K10" s="21" t="s">
        <v>7</v>
      </c>
      <c r="L10" s="21" t="s">
        <v>8</v>
      </c>
      <c r="M10" s="21" t="s">
        <v>9</v>
      </c>
      <c r="N10" s="21" t="s">
        <v>10</v>
      </c>
      <c r="O10" s="21" t="s">
        <v>11</v>
      </c>
      <c r="P10" s="21" t="s">
        <v>80</v>
      </c>
      <c r="Q10" s="21" t="s">
        <v>81</v>
      </c>
      <c r="R10" s="21" t="s">
        <v>4</v>
      </c>
    </row>
    <row r="11" spans="1:18" s="8" customFormat="1" ht="15.75" customHeight="1">
      <c r="A11" s="43"/>
      <c r="B11" s="43"/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21" t="s">
        <v>2</v>
      </c>
      <c r="I11" s="21" t="s">
        <v>2</v>
      </c>
      <c r="J11" s="21" t="s">
        <v>2</v>
      </c>
      <c r="K11" s="21" t="s">
        <v>1</v>
      </c>
      <c r="L11" s="21" t="s">
        <v>1</v>
      </c>
      <c r="M11" s="21" t="s">
        <v>1</v>
      </c>
      <c r="N11" s="21" t="s">
        <v>1</v>
      </c>
      <c r="O11" s="21" t="s">
        <v>1</v>
      </c>
      <c r="P11" s="21" t="s">
        <v>1</v>
      </c>
      <c r="Q11" s="21" t="s">
        <v>1</v>
      </c>
      <c r="R11" s="21" t="s">
        <v>1</v>
      </c>
    </row>
    <row r="12" spans="1:18" s="8" customFormat="1" ht="14.2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21">
        <v>16</v>
      </c>
      <c r="Q12" s="21">
        <v>17</v>
      </c>
      <c r="R12" s="21">
        <v>18</v>
      </c>
    </row>
    <row r="13" spans="1:18" s="8" customFormat="1" ht="18" customHeight="1">
      <c r="A13" s="24" t="s">
        <v>75</v>
      </c>
      <c r="B13" s="25"/>
      <c r="C13" s="16">
        <f aca="true" t="shared" si="0" ref="C13:R13">SUM(C14,C51)</f>
        <v>2721.01</v>
      </c>
      <c r="D13" s="16">
        <f t="shared" si="0"/>
        <v>5809.889999999999</v>
      </c>
      <c r="E13" s="16">
        <f t="shared" si="0"/>
        <v>9207.769999999999</v>
      </c>
      <c r="F13" s="16">
        <f t="shared" si="0"/>
        <v>13358.119999999999</v>
      </c>
      <c r="G13" s="16">
        <f t="shared" si="0"/>
        <v>12865.65</v>
      </c>
      <c r="H13" s="16">
        <v>0</v>
      </c>
      <c r="I13" s="16">
        <v>0</v>
      </c>
      <c r="J13" s="16">
        <f t="shared" si="0"/>
        <v>43962.44</v>
      </c>
      <c r="K13" s="17">
        <f t="shared" si="0"/>
        <v>187</v>
      </c>
      <c r="L13" s="17">
        <f t="shared" si="0"/>
        <v>478</v>
      </c>
      <c r="M13" s="17">
        <f t="shared" si="0"/>
        <v>539</v>
      </c>
      <c r="N13" s="17">
        <f t="shared" si="0"/>
        <v>854</v>
      </c>
      <c r="O13" s="17">
        <f t="shared" si="0"/>
        <v>808</v>
      </c>
      <c r="P13" s="17">
        <v>0</v>
      </c>
      <c r="Q13" s="17">
        <v>0</v>
      </c>
      <c r="R13" s="17">
        <f t="shared" si="0"/>
        <v>2866</v>
      </c>
    </row>
    <row r="14" spans="1:18" s="5" customFormat="1" ht="183.75" customHeight="1">
      <c r="A14" s="26" t="s">
        <v>77</v>
      </c>
      <c r="B14" s="27"/>
      <c r="C14" s="16">
        <f aca="true" t="shared" si="1" ref="C14:R14">SUM(C15,C21,C30,C39)</f>
        <v>1748.19</v>
      </c>
      <c r="D14" s="16">
        <f t="shared" si="1"/>
        <v>4993.049999999999</v>
      </c>
      <c r="E14" s="16">
        <f t="shared" si="1"/>
        <v>9207.769999999999</v>
      </c>
      <c r="F14" s="16">
        <f t="shared" si="1"/>
        <v>13358.119999999999</v>
      </c>
      <c r="G14" s="16">
        <f t="shared" si="1"/>
        <v>12865.65</v>
      </c>
      <c r="H14" s="16">
        <f t="shared" si="1"/>
        <v>0</v>
      </c>
      <c r="I14" s="16">
        <f t="shared" si="1"/>
        <v>0</v>
      </c>
      <c r="J14" s="16">
        <f t="shared" si="1"/>
        <v>42172.78</v>
      </c>
      <c r="K14" s="17">
        <f t="shared" si="1"/>
        <v>101</v>
      </c>
      <c r="L14" s="17">
        <f t="shared" si="1"/>
        <v>379</v>
      </c>
      <c r="M14" s="17">
        <f t="shared" si="1"/>
        <v>539</v>
      </c>
      <c r="N14" s="17">
        <f t="shared" si="1"/>
        <v>854</v>
      </c>
      <c r="O14" s="17">
        <f t="shared" si="1"/>
        <v>808</v>
      </c>
      <c r="P14" s="17">
        <f t="shared" si="1"/>
        <v>0</v>
      </c>
      <c r="Q14" s="17">
        <f t="shared" si="1"/>
        <v>0</v>
      </c>
      <c r="R14" s="17">
        <f t="shared" si="1"/>
        <v>2681</v>
      </c>
    </row>
    <row r="15" spans="1:18" s="5" customFormat="1" ht="29.25" customHeight="1">
      <c r="A15" s="10" t="s">
        <v>5</v>
      </c>
      <c r="B15" s="11" t="s">
        <v>31</v>
      </c>
      <c r="C15" s="16">
        <f>SUM(C16:C20)</f>
        <v>1748.19</v>
      </c>
      <c r="D15" s="16">
        <f>SUM(D16:D20)</f>
        <v>2951.16</v>
      </c>
      <c r="E15" s="16" t="s">
        <v>79</v>
      </c>
      <c r="F15" s="16" t="s">
        <v>79</v>
      </c>
      <c r="G15" s="16" t="s">
        <v>79</v>
      </c>
      <c r="H15" s="16" t="s">
        <v>79</v>
      </c>
      <c r="I15" s="16" t="s">
        <v>79</v>
      </c>
      <c r="J15" s="16">
        <f>SUM(J16:J20)</f>
        <v>4699.35</v>
      </c>
      <c r="K15" s="9">
        <f>SUM(K16:K20)</f>
        <v>101</v>
      </c>
      <c r="L15" s="9">
        <f>SUM(L16:L20)</f>
        <v>230</v>
      </c>
      <c r="M15" s="16" t="s">
        <v>79</v>
      </c>
      <c r="N15" s="16" t="s">
        <v>79</v>
      </c>
      <c r="O15" s="16" t="s">
        <v>79</v>
      </c>
      <c r="P15" s="16" t="s">
        <v>79</v>
      </c>
      <c r="Q15" s="16" t="s">
        <v>79</v>
      </c>
      <c r="R15" s="9">
        <f>SUM(R16:R20)</f>
        <v>331</v>
      </c>
    </row>
    <row r="16" spans="1:18" s="5" customFormat="1" ht="29.25" customHeight="1">
      <c r="A16" s="12" t="s">
        <v>12</v>
      </c>
      <c r="B16" s="13" t="s">
        <v>13</v>
      </c>
      <c r="C16" s="16">
        <v>910.75</v>
      </c>
      <c r="D16" s="16">
        <v>661.38</v>
      </c>
      <c r="E16" s="16" t="s">
        <v>79</v>
      </c>
      <c r="F16" s="16" t="s">
        <v>79</v>
      </c>
      <c r="G16" s="16" t="s">
        <v>79</v>
      </c>
      <c r="H16" s="16" t="s">
        <v>79</v>
      </c>
      <c r="I16" s="16" t="s">
        <v>79</v>
      </c>
      <c r="J16" s="16">
        <f>SUM(C16:G16)</f>
        <v>1572.13</v>
      </c>
      <c r="K16" s="9">
        <v>50</v>
      </c>
      <c r="L16" s="9">
        <v>54</v>
      </c>
      <c r="M16" s="16" t="s">
        <v>79</v>
      </c>
      <c r="N16" s="16" t="s">
        <v>79</v>
      </c>
      <c r="O16" s="16" t="s">
        <v>79</v>
      </c>
      <c r="P16" s="16" t="s">
        <v>79</v>
      </c>
      <c r="Q16" s="16" t="s">
        <v>79</v>
      </c>
      <c r="R16" s="9">
        <f>SUM(K16:O16)</f>
        <v>104</v>
      </c>
    </row>
    <row r="17" spans="1:20" s="5" customFormat="1" ht="29.25" customHeight="1">
      <c r="A17" s="12" t="s">
        <v>14</v>
      </c>
      <c r="B17" s="13" t="s">
        <v>27</v>
      </c>
      <c r="C17" s="16">
        <v>0</v>
      </c>
      <c r="D17" s="16">
        <v>18</v>
      </c>
      <c r="E17" s="16" t="s">
        <v>79</v>
      </c>
      <c r="F17" s="16" t="s">
        <v>79</v>
      </c>
      <c r="G17" s="16" t="s">
        <v>79</v>
      </c>
      <c r="H17" s="16" t="s">
        <v>79</v>
      </c>
      <c r="I17" s="16" t="s">
        <v>79</v>
      </c>
      <c r="J17" s="16">
        <f>SUM(C17:G17)</f>
        <v>18</v>
      </c>
      <c r="K17" s="9">
        <v>0</v>
      </c>
      <c r="L17" s="9">
        <v>2</v>
      </c>
      <c r="M17" s="16" t="s">
        <v>79</v>
      </c>
      <c r="N17" s="16" t="s">
        <v>79</v>
      </c>
      <c r="O17" s="16" t="s">
        <v>79</v>
      </c>
      <c r="P17" s="16" t="s">
        <v>79</v>
      </c>
      <c r="Q17" s="16" t="s">
        <v>79</v>
      </c>
      <c r="R17" s="9">
        <f>SUM(K17:O17)</f>
        <v>2</v>
      </c>
      <c r="S17" s="2"/>
      <c r="T17" s="2"/>
    </row>
    <row r="18" spans="1:18" s="5" customFormat="1" ht="29.25" customHeight="1">
      <c r="A18" s="12" t="s">
        <v>16</v>
      </c>
      <c r="B18" s="13" t="s">
        <v>15</v>
      </c>
      <c r="C18" s="16">
        <v>118.92</v>
      </c>
      <c r="D18" s="16">
        <v>426.91</v>
      </c>
      <c r="E18" s="16" t="s">
        <v>79</v>
      </c>
      <c r="F18" s="16" t="s">
        <v>79</v>
      </c>
      <c r="G18" s="16" t="s">
        <v>79</v>
      </c>
      <c r="H18" s="16" t="s">
        <v>79</v>
      </c>
      <c r="I18" s="16" t="s">
        <v>79</v>
      </c>
      <c r="J18" s="16">
        <v>545.83</v>
      </c>
      <c r="K18" s="9">
        <v>7</v>
      </c>
      <c r="L18" s="9">
        <v>32</v>
      </c>
      <c r="M18" s="16" t="s">
        <v>79</v>
      </c>
      <c r="N18" s="16" t="s">
        <v>79</v>
      </c>
      <c r="O18" s="16" t="s">
        <v>79</v>
      </c>
      <c r="P18" s="16" t="s">
        <v>79</v>
      </c>
      <c r="Q18" s="16" t="s">
        <v>79</v>
      </c>
      <c r="R18" s="9">
        <v>39</v>
      </c>
    </row>
    <row r="19" spans="1:18" s="5" customFormat="1" ht="29.25" customHeight="1">
      <c r="A19" s="12" t="s">
        <v>18</v>
      </c>
      <c r="B19" s="13" t="s">
        <v>17</v>
      </c>
      <c r="C19" s="16">
        <v>718.52</v>
      </c>
      <c r="D19" s="16">
        <v>400.58</v>
      </c>
      <c r="E19" s="16" t="s">
        <v>79</v>
      </c>
      <c r="F19" s="16" t="s">
        <v>79</v>
      </c>
      <c r="G19" s="16" t="s">
        <v>79</v>
      </c>
      <c r="H19" s="16" t="s">
        <v>79</v>
      </c>
      <c r="I19" s="16" t="s">
        <v>79</v>
      </c>
      <c r="J19" s="16">
        <f>SUM(C19:G19)</f>
        <v>1119.1</v>
      </c>
      <c r="K19" s="9">
        <v>44</v>
      </c>
      <c r="L19" s="9">
        <v>38</v>
      </c>
      <c r="M19" s="16" t="s">
        <v>79</v>
      </c>
      <c r="N19" s="16" t="s">
        <v>79</v>
      </c>
      <c r="O19" s="16" t="s">
        <v>79</v>
      </c>
      <c r="P19" s="16" t="s">
        <v>79</v>
      </c>
      <c r="Q19" s="16" t="s">
        <v>79</v>
      </c>
      <c r="R19" s="9">
        <f>SUM(K19:O19)</f>
        <v>82</v>
      </c>
    </row>
    <row r="20" spans="1:18" s="5" customFormat="1" ht="29.25" customHeight="1">
      <c r="A20" s="12" t="s">
        <v>67</v>
      </c>
      <c r="B20" s="13" t="s">
        <v>20</v>
      </c>
      <c r="C20" s="16">
        <v>0</v>
      </c>
      <c r="D20" s="16">
        <v>1444.29</v>
      </c>
      <c r="E20" s="16" t="s">
        <v>79</v>
      </c>
      <c r="F20" s="16" t="s">
        <v>79</v>
      </c>
      <c r="G20" s="16" t="s">
        <v>79</v>
      </c>
      <c r="H20" s="16" t="s">
        <v>79</v>
      </c>
      <c r="I20" s="16" t="s">
        <v>79</v>
      </c>
      <c r="J20" s="16">
        <f>SUM(C20:G20)</f>
        <v>1444.29</v>
      </c>
      <c r="K20" s="9">
        <v>0</v>
      </c>
      <c r="L20" s="9">
        <v>104</v>
      </c>
      <c r="M20" s="16" t="s">
        <v>79</v>
      </c>
      <c r="N20" s="16" t="s">
        <v>79</v>
      </c>
      <c r="O20" s="16" t="s">
        <v>79</v>
      </c>
      <c r="P20" s="16" t="s">
        <v>79</v>
      </c>
      <c r="Q20" s="16" t="s">
        <v>79</v>
      </c>
      <c r="R20" s="9">
        <f>SUM(K20:O20)</f>
        <v>104</v>
      </c>
    </row>
    <row r="21" spans="1:18" s="5" customFormat="1" ht="21" customHeight="1">
      <c r="A21" s="10" t="s">
        <v>37</v>
      </c>
      <c r="B21" s="11" t="s">
        <v>32</v>
      </c>
      <c r="C21" s="16" t="s">
        <v>79</v>
      </c>
      <c r="D21" s="16">
        <f>SUM(D22:D29)</f>
        <v>2041.8899999999999</v>
      </c>
      <c r="E21" s="16">
        <f>SUM(E22:E29)</f>
        <v>6377.549999999999</v>
      </c>
      <c r="F21" s="16" t="s">
        <v>79</v>
      </c>
      <c r="G21" s="16" t="s">
        <v>79</v>
      </c>
      <c r="H21" s="16" t="s">
        <v>79</v>
      </c>
      <c r="I21" s="16" t="s">
        <v>79</v>
      </c>
      <c r="J21" s="16">
        <f>SUM(J22:J29)</f>
        <v>8419.44</v>
      </c>
      <c r="K21" s="16" t="s">
        <v>79</v>
      </c>
      <c r="L21" s="9">
        <f>SUM(L22:L29)</f>
        <v>149</v>
      </c>
      <c r="M21" s="9">
        <f>SUM(M22:M29)</f>
        <v>377</v>
      </c>
      <c r="N21" s="16" t="s">
        <v>79</v>
      </c>
      <c r="O21" s="16" t="s">
        <v>79</v>
      </c>
      <c r="P21" s="16" t="s">
        <v>79</v>
      </c>
      <c r="Q21" s="16" t="s">
        <v>79</v>
      </c>
      <c r="R21" s="9">
        <f>SUM(R22:R29)</f>
        <v>526</v>
      </c>
    </row>
    <row r="22" spans="1:18" s="14" customFormat="1" ht="29.25" customHeight="1">
      <c r="A22" s="10" t="s">
        <v>38</v>
      </c>
      <c r="B22" s="13" t="s">
        <v>21</v>
      </c>
      <c r="C22" s="16" t="s">
        <v>79</v>
      </c>
      <c r="D22" s="16">
        <v>479.53</v>
      </c>
      <c r="E22" s="16">
        <v>0</v>
      </c>
      <c r="F22" s="16" t="s">
        <v>79</v>
      </c>
      <c r="G22" s="16" t="s">
        <v>79</v>
      </c>
      <c r="H22" s="16" t="s">
        <v>79</v>
      </c>
      <c r="I22" s="16" t="s">
        <v>79</v>
      </c>
      <c r="J22" s="16">
        <f>SUM(D22:G22)</f>
        <v>479.53</v>
      </c>
      <c r="K22" s="16" t="s">
        <v>79</v>
      </c>
      <c r="L22" s="9">
        <v>36</v>
      </c>
      <c r="M22" s="9">
        <v>0</v>
      </c>
      <c r="N22" s="16" t="s">
        <v>79</v>
      </c>
      <c r="O22" s="16" t="s">
        <v>79</v>
      </c>
      <c r="P22" s="16" t="s">
        <v>79</v>
      </c>
      <c r="Q22" s="16" t="s">
        <v>79</v>
      </c>
      <c r="R22" s="9">
        <f aca="true" t="shared" si="2" ref="R22:R29">SUM(K22:O22)</f>
        <v>36</v>
      </c>
    </row>
    <row r="23" spans="1:18" s="14" customFormat="1" ht="29.25" customHeight="1">
      <c r="A23" s="10" t="s">
        <v>39</v>
      </c>
      <c r="B23" s="13" t="s">
        <v>13</v>
      </c>
      <c r="C23" s="16" t="s">
        <v>79</v>
      </c>
      <c r="D23" s="16">
        <v>260.71</v>
      </c>
      <c r="E23" s="16">
        <v>195.77</v>
      </c>
      <c r="F23" s="16" t="s">
        <v>79</v>
      </c>
      <c r="G23" s="16" t="s">
        <v>79</v>
      </c>
      <c r="H23" s="16" t="s">
        <v>79</v>
      </c>
      <c r="I23" s="16" t="s">
        <v>79</v>
      </c>
      <c r="J23" s="16">
        <f aca="true" t="shared" si="3" ref="J23:J29">SUM(D23:G23)</f>
        <v>456.48</v>
      </c>
      <c r="K23" s="16" t="s">
        <v>79</v>
      </c>
      <c r="L23" s="9">
        <v>21</v>
      </c>
      <c r="M23" s="9">
        <v>4</v>
      </c>
      <c r="N23" s="16" t="s">
        <v>79</v>
      </c>
      <c r="O23" s="16" t="s">
        <v>79</v>
      </c>
      <c r="P23" s="16" t="s">
        <v>79</v>
      </c>
      <c r="Q23" s="16" t="s">
        <v>79</v>
      </c>
      <c r="R23" s="9">
        <f t="shared" si="2"/>
        <v>25</v>
      </c>
    </row>
    <row r="24" spans="1:18" s="2" customFormat="1" ht="29.25" customHeight="1">
      <c r="A24" s="10" t="s">
        <v>40</v>
      </c>
      <c r="B24" s="13" t="s">
        <v>23</v>
      </c>
      <c r="C24" s="16" t="s">
        <v>79</v>
      </c>
      <c r="D24" s="16">
        <v>205.5</v>
      </c>
      <c r="E24" s="16">
        <v>188.2</v>
      </c>
      <c r="F24" s="16" t="s">
        <v>79</v>
      </c>
      <c r="G24" s="16" t="s">
        <v>79</v>
      </c>
      <c r="H24" s="16" t="s">
        <v>79</v>
      </c>
      <c r="I24" s="16" t="s">
        <v>79</v>
      </c>
      <c r="J24" s="16">
        <f t="shared" si="3"/>
        <v>393.7</v>
      </c>
      <c r="K24" s="16" t="s">
        <v>79</v>
      </c>
      <c r="L24" s="9">
        <v>13</v>
      </c>
      <c r="M24" s="9">
        <v>14</v>
      </c>
      <c r="N24" s="16" t="s">
        <v>79</v>
      </c>
      <c r="O24" s="16" t="s">
        <v>79</v>
      </c>
      <c r="P24" s="16" t="s">
        <v>79</v>
      </c>
      <c r="Q24" s="16" t="s">
        <v>79</v>
      </c>
      <c r="R24" s="9">
        <f t="shared" si="2"/>
        <v>27</v>
      </c>
    </row>
    <row r="25" spans="1:18" s="2" customFormat="1" ht="29.25" customHeight="1">
      <c r="A25" s="10" t="s">
        <v>41</v>
      </c>
      <c r="B25" s="13" t="s">
        <v>27</v>
      </c>
      <c r="C25" s="16" t="s">
        <v>79</v>
      </c>
      <c r="D25" s="16">
        <v>203.94</v>
      </c>
      <c r="E25" s="16">
        <v>661.36</v>
      </c>
      <c r="F25" s="16" t="s">
        <v>79</v>
      </c>
      <c r="G25" s="16" t="s">
        <v>79</v>
      </c>
      <c r="H25" s="16" t="s">
        <v>79</v>
      </c>
      <c r="I25" s="16" t="s">
        <v>79</v>
      </c>
      <c r="J25" s="16">
        <f t="shared" si="3"/>
        <v>865.3</v>
      </c>
      <c r="K25" s="16" t="s">
        <v>79</v>
      </c>
      <c r="L25" s="9">
        <v>7</v>
      </c>
      <c r="M25" s="9">
        <v>28</v>
      </c>
      <c r="N25" s="16" t="s">
        <v>79</v>
      </c>
      <c r="O25" s="16" t="s">
        <v>79</v>
      </c>
      <c r="P25" s="16" t="s">
        <v>79</v>
      </c>
      <c r="Q25" s="16" t="s">
        <v>79</v>
      </c>
      <c r="R25" s="9">
        <f t="shared" si="2"/>
        <v>35</v>
      </c>
    </row>
    <row r="26" spans="1:18" s="2" customFormat="1" ht="29.25" customHeight="1">
      <c r="A26" s="10" t="s">
        <v>42</v>
      </c>
      <c r="B26" s="13" t="s">
        <v>15</v>
      </c>
      <c r="C26" s="16" t="s">
        <v>79</v>
      </c>
      <c r="D26" s="16">
        <v>0</v>
      </c>
      <c r="E26" s="16">
        <v>201.7</v>
      </c>
      <c r="F26" s="16" t="s">
        <v>79</v>
      </c>
      <c r="G26" s="16" t="s">
        <v>79</v>
      </c>
      <c r="H26" s="16" t="s">
        <v>79</v>
      </c>
      <c r="I26" s="16" t="s">
        <v>79</v>
      </c>
      <c r="J26" s="16">
        <f t="shared" si="3"/>
        <v>201.7</v>
      </c>
      <c r="K26" s="16" t="s">
        <v>79</v>
      </c>
      <c r="L26" s="9">
        <v>0</v>
      </c>
      <c r="M26" s="9">
        <v>15</v>
      </c>
      <c r="N26" s="16" t="s">
        <v>79</v>
      </c>
      <c r="O26" s="16" t="s">
        <v>79</v>
      </c>
      <c r="P26" s="16" t="s">
        <v>79</v>
      </c>
      <c r="Q26" s="16" t="s">
        <v>79</v>
      </c>
      <c r="R26" s="9">
        <f t="shared" si="2"/>
        <v>15</v>
      </c>
    </row>
    <row r="27" spans="1:18" s="2" customFormat="1" ht="29.25" customHeight="1">
      <c r="A27" s="10" t="s">
        <v>61</v>
      </c>
      <c r="B27" s="13" t="s">
        <v>22</v>
      </c>
      <c r="C27" s="16" t="s">
        <v>79</v>
      </c>
      <c r="D27" s="16">
        <v>474.81</v>
      </c>
      <c r="E27" s="16">
        <v>766.07</v>
      </c>
      <c r="F27" s="16" t="s">
        <v>79</v>
      </c>
      <c r="G27" s="16" t="s">
        <v>79</v>
      </c>
      <c r="H27" s="16" t="s">
        <v>79</v>
      </c>
      <c r="I27" s="16" t="s">
        <v>79</v>
      </c>
      <c r="J27" s="16">
        <f t="shared" si="3"/>
        <v>1240.88</v>
      </c>
      <c r="K27" s="16" t="s">
        <v>79</v>
      </c>
      <c r="L27" s="9">
        <v>43</v>
      </c>
      <c r="M27" s="9">
        <v>74</v>
      </c>
      <c r="N27" s="16" t="s">
        <v>79</v>
      </c>
      <c r="O27" s="16" t="s">
        <v>79</v>
      </c>
      <c r="P27" s="16" t="s">
        <v>79</v>
      </c>
      <c r="Q27" s="16" t="s">
        <v>79</v>
      </c>
      <c r="R27" s="9">
        <f t="shared" si="2"/>
        <v>117</v>
      </c>
    </row>
    <row r="28" spans="1:18" s="2" customFormat="1" ht="29.25" customHeight="1">
      <c r="A28" s="10" t="s">
        <v>62</v>
      </c>
      <c r="B28" s="13" t="s">
        <v>19</v>
      </c>
      <c r="C28" s="16" t="s">
        <v>79</v>
      </c>
      <c r="D28" s="16">
        <v>0</v>
      </c>
      <c r="E28" s="16">
        <v>2067.74</v>
      </c>
      <c r="F28" s="16" t="s">
        <v>79</v>
      </c>
      <c r="G28" s="16" t="s">
        <v>79</v>
      </c>
      <c r="H28" s="16" t="s">
        <v>79</v>
      </c>
      <c r="I28" s="16" t="s">
        <v>79</v>
      </c>
      <c r="J28" s="16">
        <f t="shared" si="3"/>
        <v>2067.74</v>
      </c>
      <c r="K28" s="16" t="s">
        <v>79</v>
      </c>
      <c r="L28" s="9">
        <v>0</v>
      </c>
      <c r="M28" s="9">
        <v>127</v>
      </c>
      <c r="N28" s="16" t="s">
        <v>79</v>
      </c>
      <c r="O28" s="16" t="s">
        <v>79</v>
      </c>
      <c r="P28" s="16" t="s">
        <v>79</v>
      </c>
      <c r="Q28" s="16" t="s">
        <v>79</v>
      </c>
      <c r="R28" s="9">
        <f t="shared" si="2"/>
        <v>127</v>
      </c>
    </row>
    <row r="29" spans="1:18" s="2" customFormat="1" ht="29.25" customHeight="1">
      <c r="A29" s="10" t="s">
        <v>63</v>
      </c>
      <c r="B29" s="13" t="s">
        <v>20</v>
      </c>
      <c r="C29" s="16" t="s">
        <v>79</v>
      </c>
      <c r="D29" s="16">
        <v>417.4</v>
      </c>
      <c r="E29" s="16">
        <v>2296.71</v>
      </c>
      <c r="F29" s="16" t="s">
        <v>79</v>
      </c>
      <c r="G29" s="16" t="s">
        <v>79</v>
      </c>
      <c r="H29" s="16" t="s">
        <v>79</v>
      </c>
      <c r="I29" s="16" t="s">
        <v>79</v>
      </c>
      <c r="J29" s="16">
        <f t="shared" si="3"/>
        <v>2714.11</v>
      </c>
      <c r="K29" s="16" t="s">
        <v>79</v>
      </c>
      <c r="L29" s="9">
        <v>29</v>
      </c>
      <c r="M29" s="9">
        <v>115</v>
      </c>
      <c r="N29" s="16" t="s">
        <v>79</v>
      </c>
      <c r="O29" s="16" t="s">
        <v>79</v>
      </c>
      <c r="P29" s="16" t="s">
        <v>79</v>
      </c>
      <c r="Q29" s="16" t="s">
        <v>79</v>
      </c>
      <c r="R29" s="9">
        <f t="shared" si="2"/>
        <v>144</v>
      </c>
    </row>
    <row r="30" spans="1:18" s="2" customFormat="1" ht="21" customHeight="1">
      <c r="A30" s="10" t="s">
        <v>43</v>
      </c>
      <c r="B30" s="11" t="s">
        <v>33</v>
      </c>
      <c r="C30" s="16" t="s">
        <v>79</v>
      </c>
      <c r="D30" s="16" t="s">
        <v>79</v>
      </c>
      <c r="E30" s="16">
        <f>SUM(E31:E38)</f>
        <v>2830.22</v>
      </c>
      <c r="F30" s="16">
        <f>SUM(F31:F38)</f>
        <v>5633.37</v>
      </c>
      <c r="G30" s="16" t="s">
        <v>79</v>
      </c>
      <c r="H30" s="16" t="s">
        <v>79</v>
      </c>
      <c r="I30" s="16" t="s">
        <v>79</v>
      </c>
      <c r="J30" s="16">
        <f>SUM(J31:J38)</f>
        <v>8463.59</v>
      </c>
      <c r="K30" s="16" t="s">
        <v>79</v>
      </c>
      <c r="L30" s="16" t="s">
        <v>79</v>
      </c>
      <c r="M30" s="9">
        <f>SUM(M31:M38)</f>
        <v>162</v>
      </c>
      <c r="N30" s="9">
        <f>SUM(N31:N38)</f>
        <v>391</v>
      </c>
      <c r="O30" s="16" t="s">
        <v>79</v>
      </c>
      <c r="P30" s="16" t="s">
        <v>79</v>
      </c>
      <c r="Q30" s="16" t="s">
        <v>79</v>
      </c>
      <c r="R30" s="9">
        <f>SUM(R31:R38)</f>
        <v>553</v>
      </c>
    </row>
    <row r="31" spans="1:18" s="2" customFormat="1" ht="29.25" customHeight="1">
      <c r="A31" s="10" t="s">
        <v>44</v>
      </c>
      <c r="B31" s="13" t="s">
        <v>21</v>
      </c>
      <c r="C31" s="16" t="s">
        <v>79</v>
      </c>
      <c r="D31" s="16" t="s">
        <v>79</v>
      </c>
      <c r="E31" s="16">
        <v>0</v>
      </c>
      <c r="F31" s="16">
        <v>896.57</v>
      </c>
      <c r="G31" s="16" t="s">
        <v>79</v>
      </c>
      <c r="H31" s="16" t="s">
        <v>79</v>
      </c>
      <c r="I31" s="16" t="s">
        <v>79</v>
      </c>
      <c r="J31" s="16">
        <f aca="true" t="shared" si="4" ref="J31:J38">SUM(C31:G31)</f>
        <v>896.57</v>
      </c>
      <c r="K31" s="16" t="s">
        <v>79</v>
      </c>
      <c r="L31" s="16" t="s">
        <v>79</v>
      </c>
      <c r="M31" s="9">
        <v>0</v>
      </c>
      <c r="N31" s="9">
        <v>59</v>
      </c>
      <c r="O31" s="16" t="s">
        <v>79</v>
      </c>
      <c r="P31" s="16" t="s">
        <v>79</v>
      </c>
      <c r="Q31" s="16" t="s">
        <v>79</v>
      </c>
      <c r="R31" s="9">
        <f aca="true" t="shared" si="5" ref="R31:R38">SUM(K31:O31)</f>
        <v>59</v>
      </c>
    </row>
    <row r="32" spans="1:18" s="2" customFormat="1" ht="29.25" customHeight="1">
      <c r="A32" s="10" t="s">
        <v>45</v>
      </c>
      <c r="B32" s="13" t="s">
        <v>13</v>
      </c>
      <c r="C32" s="16" t="s">
        <v>79</v>
      </c>
      <c r="D32" s="16" t="s">
        <v>79</v>
      </c>
      <c r="E32" s="16">
        <v>249.2</v>
      </c>
      <c r="F32" s="16">
        <v>0</v>
      </c>
      <c r="G32" s="16" t="s">
        <v>79</v>
      </c>
      <c r="H32" s="16" t="s">
        <v>79</v>
      </c>
      <c r="I32" s="16" t="s">
        <v>79</v>
      </c>
      <c r="J32" s="16">
        <f t="shared" si="4"/>
        <v>249.2</v>
      </c>
      <c r="K32" s="16" t="s">
        <v>79</v>
      </c>
      <c r="L32" s="16" t="s">
        <v>79</v>
      </c>
      <c r="M32" s="9">
        <v>11</v>
      </c>
      <c r="N32" s="9">
        <v>0</v>
      </c>
      <c r="O32" s="16" t="s">
        <v>79</v>
      </c>
      <c r="P32" s="16" t="s">
        <v>79</v>
      </c>
      <c r="Q32" s="16" t="s">
        <v>79</v>
      </c>
      <c r="R32" s="9">
        <f t="shared" si="5"/>
        <v>11</v>
      </c>
    </row>
    <row r="33" spans="1:18" s="2" customFormat="1" ht="29.25" customHeight="1">
      <c r="A33" s="10" t="s">
        <v>46</v>
      </c>
      <c r="B33" s="13" t="s">
        <v>23</v>
      </c>
      <c r="C33" s="16" t="s">
        <v>79</v>
      </c>
      <c r="D33" s="16" t="s">
        <v>79</v>
      </c>
      <c r="E33" s="16">
        <v>1162.82</v>
      </c>
      <c r="F33" s="16">
        <v>321.8</v>
      </c>
      <c r="G33" s="16" t="s">
        <v>79</v>
      </c>
      <c r="H33" s="16" t="s">
        <v>79</v>
      </c>
      <c r="I33" s="16" t="s">
        <v>79</v>
      </c>
      <c r="J33" s="16">
        <f t="shared" si="4"/>
        <v>1484.62</v>
      </c>
      <c r="K33" s="16" t="s">
        <v>79</v>
      </c>
      <c r="L33" s="16" t="s">
        <v>79</v>
      </c>
      <c r="M33" s="9">
        <v>59</v>
      </c>
      <c r="N33" s="9">
        <v>21</v>
      </c>
      <c r="O33" s="16" t="s">
        <v>79</v>
      </c>
      <c r="P33" s="16" t="s">
        <v>79</v>
      </c>
      <c r="Q33" s="16" t="s">
        <v>79</v>
      </c>
      <c r="R33" s="9">
        <f t="shared" si="5"/>
        <v>80</v>
      </c>
    </row>
    <row r="34" spans="1:18" s="2" customFormat="1" ht="29.25" customHeight="1">
      <c r="A34" s="10" t="s">
        <v>47</v>
      </c>
      <c r="B34" s="13" t="s">
        <v>24</v>
      </c>
      <c r="C34" s="16" t="s">
        <v>79</v>
      </c>
      <c r="D34" s="16" t="s">
        <v>79</v>
      </c>
      <c r="E34" s="16">
        <v>48.72</v>
      </c>
      <c r="F34" s="16">
        <v>139.7</v>
      </c>
      <c r="G34" s="16" t="s">
        <v>79</v>
      </c>
      <c r="H34" s="16" t="s">
        <v>79</v>
      </c>
      <c r="I34" s="16" t="s">
        <v>79</v>
      </c>
      <c r="J34" s="16">
        <f t="shared" si="4"/>
        <v>188.42</v>
      </c>
      <c r="K34" s="16" t="s">
        <v>79</v>
      </c>
      <c r="L34" s="16" t="s">
        <v>79</v>
      </c>
      <c r="M34" s="9">
        <v>6</v>
      </c>
      <c r="N34" s="9">
        <v>10</v>
      </c>
      <c r="O34" s="16" t="s">
        <v>79</v>
      </c>
      <c r="P34" s="16" t="s">
        <v>79</v>
      </c>
      <c r="Q34" s="16" t="s">
        <v>79</v>
      </c>
      <c r="R34" s="9">
        <f t="shared" si="5"/>
        <v>16</v>
      </c>
    </row>
    <row r="35" spans="1:18" s="2" customFormat="1" ht="29.25" customHeight="1">
      <c r="A35" s="10" t="s">
        <v>48</v>
      </c>
      <c r="B35" s="13" t="s">
        <v>17</v>
      </c>
      <c r="C35" s="16" t="s">
        <v>79</v>
      </c>
      <c r="D35" s="16" t="s">
        <v>79</v>
      </c>
      <c r="E35" s="16">
        <v>135.33</v>
      </c>
      <c r="F35" s="16">
        <v>483.05</v>
      </c>
      <c r="G35" s="16" t="s">
        <v>79</v>
      </c>
      <c r="H35" s="16" t="s">
        <v>79</v>
      </c>
      <c r="I35" s="16" t="s">
        <v>79</v>
      </c>
      <c r="J35" s="16">
        <f t="shared" si="4"/>
        <v>618.38</v>
      </c>
      <c r="K35" s="16" t="s">
        <v>79</v>
      </c>
      <c r="L35" s="16" t="s">
        <v>79</v>
      </c>
      <c r="M35" s="9">
        <v>7</v>
      </c>
      <c r="N35" s="9">
        <v>62</v>
      </c>
      <c r="O35" s="16" t="s">
        <v>79</v>
      </c>
      <c r="P35" s="16" t="s">
        <v>79</v>
      </c>
      <c r="Q35" s="16" t="s">
        <v>79</v>
      </c>
      <c r="R35" s="9">
        <f t="shared" si="5"/>
        <v>69</v>
      </c>
    </row>
    <row r="36" spans="1:18" s="2" customFormat="1" ht="29.25" customHeight="1">
      <c r="A36" s="10" t="s">
        <v>49</v>
      </c>
      <c r="B36" s="13" t="s">
        <v>22</v>
      </c>
      <c r="C36" s="16" t="s">
        <v>79</v>
      </c>
      <c r="D36" s="16" t="s">
        <v>79</v>
      </c>
      <c r="E36" s="16">
        <v>0</v>
      </c>
      <c r="F36" s="16">
        <v>1694.09</v>
      </c>
      <c r="G36" s="16" t="s">
        <v>79</v>
      </c>
      <c r="H36" s="16" t="s">
        <v>79</v>
      </c>
      <c r="I36" s="16" t="s">
        <v>79</v>
      </c>
      <c r="J36" s="16">
        <f t="shared" si="4"/>
        <v>1694.09</v>
      </c>
      <c r="K36" s="16" t="s">
        <v>79</v>
      </c>
      <c r="L36" s="16" t="s">
        <v>79</v>
      </c>
      <c r="M36" s="9">
        <v>0</v>
      </c>
      <c r="N36" s="9">
        <v>129</v>
      </c>
      <c r="O36" s="16" t="s">
        <v>79</v>
      </c>
      <c r="P36" s="16" t="s">
        <v>79</v>
      </c>
      <c r="Q36" s="16" t="s">
        <v>79</v>
      </c>
      <c r="R36" s="9">
        <f t="shared" si="5"/>
        <v>129</v>
      </c>
    </row>
    <row r="37" spans="1:18" s="2" customFormat="1" ht="29.25" customHeight="1">
      <c r="A37" s="10" t="s">
        <v>64</v>
      </c>
      <c r="B37" s="13" t="s">
        <v>19</v>
      </c>
      <c r="C37" s="16" t="s">
        <v>79</v>
      </c>
      <c r="D37" s="16" t="s">
        <v>79</v>
      </c>
      <c r="E37" s="16">
        <v>1079.2</v>
      </c>
      <c r="F37" s="16">
        <v>818.2</v>
      </c>
      <c r="G37" s="16" t="s">
        <v>79</v>
      </c>
      <c r="H37" s="16" t="s">
        <v>79</v>
      </c>
      <c r="I37" s="16" t="s">
        <v>79</v>
      </c>
      <c r="J37" s="16">
        <f t="shared" si="4"/>
        <v>1897.4</v>
      </c>
      <c r="K37" s="16" t="s">
        <v>79</v>
      </c>
      <c r="L37" s="16" t="s">
        <v>79</v>
      </c>
      <c r="M37" s="9">
        <v>63</v>
      </c>
      <c r="N37" s="9">
        <v>37</v>
      </c>
      <c r="O37" s="16" t="s">
        <v>79</v>
      </c>
      <c r="P37" s="16" t="s">
        <v>79</v>
      </c>
      <c r="Q37" s="16" t="s">
        <v>79</v>
      </c>
      <c r="R37" s="9">
        <f t="shared" si="5"/>
        <v>100</v>
      </c>
    </row>
    <row r="38" spans="1:18" s="2" customFormat="1" ht="29.25" customHeight="1">
      <c r="A38" s="10" t="s">
        <v>65</v>
      </c>
      <c r="B38" s="13" t="s">
        <v>20</v>
      </c>
      <c r="C38" s="16" t="s">
        <v>79</v>
      </c>
      <c r="D38" s="16" t="s">
        <v>79</v>
      </c>
      <c r="E38" s="16">
        <v>154.95</v>
      </c>
      <c r="F38" s="16">
        <v>1279.96</v>
      </c>
      <c r="G38" s="16" t="s">
        <v>79</v>
      </c>
      <c r="H38" s="16" t="s">
        <v>79</v>
      </c>
      <c r="I38" s="16" t="s">
        <v>79</v>
      </c>
      <c r="J38" s="16">
        <f t="shared" si="4"/>
        <v>1434.91</v>
      </c>
      <c r="K38" s="16" t="s">
        <v>79</v>
      </c>
      <c r="L38" s="16" t="s">
        <v>79</v>
      </c>
      <c r="M38" s="9">
        <v>16</v>
      </c>
      <c r="N38" s="9">
        <v>73</v>
      </c>
      <c r="O38" s="16" t="s">
        <v>79</v>
      </c>
      <c r="P38" s="16" t="s">
        <v>79</v>
      </c>
      <c r="Q38" s="16" t="s">
        <v>79</v>
      </c>
      <c r="R38" s="9">
        <f t="shared" si="5"/>
        <v>89</v>
      </c>
    </row>
    <row r="39" spans="1:18" s="5" customFormat="1" ht="29.25" customHeight="1">
      <c r="A39" s="10" t="s">
        <v>50</v>
      </c>
      <c r="B39" s="11" t="s">
        <v>34</v>
      </c>
      <c r="C39" s="16" t="s">
        <v>79</v>
      </c>
      <c r="D39" s="16" t="s">
        <v>79</v>
      </c>
      <c r="E39" s="16" t="s">
        <v>79</v>
      </c>
      <c r="F39" s="16">
        <f aca="true" t="shared" si="6" ref="F39:R39">SUM(F40:F50)</f>
        <v>7724.75</v>
      </c>
      <c r="G39" s="16">
        <f t="shared" si="6"/>
        <v>12865.65</v>
      </c>
      <c r="H39" s="16" t="s">
        <v>79</v>
      </c>
      <c r="I39" s="16" t="s">
        <v>79</v>
      </c>
      <c r="J39" s="16">
        <f t="shared" si="6"/>
        <v>20590.4</v>
      </c>
      <c r="K39" s="16" t="s">
        <v>79</v>
      </c>
      <c r="L39" s="16" t="s">
        <v>79</v>
      </c>
      <c r="M39" s="16" t="s">
        <v>79</v>
      </c>
      <c r="N39" s="17">
        <f t="shared" si="6"/>
        <v>463</v>
      </c>
      <c r="O39" s="17">
        <f t="shared" si="6"/>
        <v>808</v>
      </c>
      <c r="P39" s="16" t="s">
        <v>79</v>
      </c>
      <c r="Q39" s="16" t="s">
        <v>79</v>
      </c>
      <c r="R39" s="17">
        <f t="shared" si="6"/>
        <v>1271</v>
      </c>
    </row>
    <row r="40" spans="1:18" s="2" customFormat="1" ht="29.25" customHeight="1">
      <c r="A40" s="10" t="s">
        <v>66</v>
      </c>
      <c r="B40" s="13" t="s">
        <v>25</v>
      </c>
      <c r="C40" s="16" t="s">
        <v>79</v>
      </c>
      <c r="D40" s="16" t="s">
        <v>79</v>
      </c>
      <c r="E40" s="16" t="s">
        <v>79</v>
      </c>
      <c r="F40" s="16">
        <v>0</v>
      </c>
      <c r="G40" s="16">
        <v>117.5</v>
      </c>
      <c r="H40" s="16" t="s">
        <v>79</v>
      </c>
      <c r="I40" s="16" t="s">
        <v>79</v>
      </c>
      <c r="J40" s="16">
        <f>SUM(F40:G40)</f>
        <v>117.5</v>
      </c>
      <c r="K40" s="16" t="s">
        <v>79</v>
      </c>
      <c r="L40" s="16" t="s">
        <v>79</v>
      </c>
      <c r="M40" s="16" t="s">
        <v>79</v>
      </c>
      <c r="N40" s="9">
        <v>0</v>
      </c>
      <c r="O40" s="9">
        <v>8</v>
      </c>
      <c r="P40" s="16" t="s">
        <v>79</v>
      </c>
      <c r="Q40" s="16" t="s">
        <v>79</v>
      </c>
      <c r="R40" s="9">
        <f aca="true" t="shared" si="7" ref="R40:R50">SUM(K40:O40)</f>
        <v>8</v>
      </c>
    </row>
    <row r="41" spans="1:18" s="2" customFormat="1" ht="29.25" customHeight="1">
      <c r="A41" s="10" t="s">
        <v>51</v>
      </c>
      <c r="B41" s="13" t="s">
        <v>28</v>
      </c>
      <c r="C41" s="16" t="s">
        <v>79</v>
      </c>
      <c r="D41" s="16" t="s">
        <v>79</v>
      </c>
      <c r="E41" s="16" t="s">
        <v>79</v>
      </c>
      <c r="F41" s="16">
        <v>0</v>
      </c>
      <c r="G41" s="16">
        <v>152</v>
      </c>
      <c r="H41" s="16" t="s">
        <v>79</v>
      </c>
      <c r="I41" s="16" t="s">
        <v>79</v>
      </c>
      <c r="J41" s="16">
        <f aca="true" t="shared" si="8" ref="J41:J50">SUM(F41:G41)</f>
        <v>152</v>
      </c>
      <c r="K41" s="16" t="s">
        <v>79</v>
      </c>
      <c r="L41" s="16" t="s">
        <v>79</v>
      </c>
      <c r="M41" s="16" t="s">
        <v>79</v>
      </c>
      <c r="N41" s="9">
        <v>0</v>
      </c>
      <c r="O41" s="9">
        <v>12</v>
      </c>
      <c r="P41" s="16" t="s">
        <v>79</v>
      </c>
      <c r="Q41" s="16" t="s">
        <v>79</v>
      </c>
      <c r="R41" s="9">
        <f t="shared" si="7"/>
        <v>12</v>
      </c>
    </row>
    <row r="42" spans="1:18" s="2" customFormat="1" ht="29.25" customHeight="1">
      <c r="A42" s="10" t="s">
        <v>52</v>
      </c>
      <c r="B42" s="13" t="s">
        <v>23</v>
      </c>
      <c r="C42" s="16" t="s">
        <v>79</v>
      </c>
      <c r="D42" s="16" t="s">
        <v>79</v>
      </c>
      <c r="E42" s="16" t="s">
        <v>79</v>
      </c>
      <c r="F42" s="16">
        <v>697.87</v>
      </c>
      <c r="G42" s="16">
        <v>747.45</v>
      </c>
      <c r="H42" s="16" t="s">
        <v>79</v>
      </c>
      <c r="I42" s="16" t="s">
        <v>79</v>
      </c>
      <c r="J42" s="16">
        <f t="shared" si="8"/>
        <v>1445.3200000000002</v>
      </c>
      <c r="K42" s="16" t="s">
        <v>79</v>
      </c>
      <c r="L42" s="16" t="s">
        <v>79</v>
      </c>
      <c r="M42" s="16" t="s">
        <v>79</v>
      </c>
      <c r="N42" s="9">
        <v>40</v>
      </c>
      <c r="O42" s="9">
        <v>41</v>
      </c>
      <c r="P42" s="16" t="s">
        <v>79</v>
      </c>
      <c r="Q42" s="16" t="s">
        <v>79</v>
      </c>
      <c r="R42" s="9">
        <f t="shared" si="7"/>
        <v>81</v>
      </c>
    </row>
    <row r="43" spans="1:18" s="4" customFormat="1" ht="29.25" customHeight="1">
      <c r="A43" s="10" t="s">
        <v>53</v>
      </c>
      <c r="B43" s="13" t="s">
        <v>60</v>
      </c>
      <c r="C43" s="16" t="s">
        <v>79</v>
      </c>
      <c r="D43" s="16" t="s">
        <v>79</v>
      </c>
      <c r="E43" s="16" t="s">
        <v>79</v>
      </c>
      <c r="F43" s="16">
        <v>360</v>
      </c>
      <c r="G43" s="16">
        <v>1715.06</v>
      </c>
      <c r="H43" s="16" t="s">
        <v>79</v>
      </c>
      <c r="I43" s="16" t="s">
        <v>79</v>
      </c>
      <c r="J43" s="16">
        <f t="shared" si="8"/>
        <v>2075.06</v>
      </c>
      <c r="K43" s="16" t="s">
        <v>79</v>
      </c>
      <c r="L43" s="16" t="s">
        <v>79</v>
      </c>
      <c r="M43" s="16" t="s">
        <v>79</v>
      </c>
      <c r="N43" s="9">
        <v>18</v>
      </c>
      <c r="O43" s="9">
        <v>74</v>
      </c>
      <c r="P43" s="16" t="s">
        <v>79</v>
      </c>
      <c r="Q43" s="16" t="s">
        <v>79</v>
      </c>
      <c r="R43" s="9">
        <f t="shared" si="7"/>
        <v>92</v>
      </c>
    </row>
    <row r="44" spans="1:18" s="4" customFormat="1" ht="29.25" customHeight="1">
      <c r="A44" s="10" t="s">
        <v>68</v>
      </c>
      <c r="B44" s="13" t="s">
        <v>26</v>
      </c>
      <c r="C44" s="16" t="s">
        <v>79</v>
      </c>
      <c r="D44" s="16" t="s">
        <v>79</v>
      </c>
      <c r="E44" s="16" t="s">
        <v>79</v>
      </c>
      <c r="F44" s="16">
        <v>1256.25</v>
      </c>
      <c r="G44" s="16">
        <v>807.82</v>
      </c>
      <c r="H44" s="16" t="s">
        <v>79</v>
      </c>
      <c r="I44" s="16" t="s">
        <v>79</v>
      </c>
      <c r="J44" s="16">
        <f t="shared" si="8"/>
        <v>2064.07</v>
      </c>
      <c r="K44" s="16" t="s">
        <v>79</v>
      </c>
      <c r="L44" s="16" t="s">
        <v>79</v>
      </c>
      <c r="M44" s="16" t="s">
        <v>79</v>
      </c>
      <c r="N44" s="9">
        <v>64</v>
      </c>
      <c r="O44" s="9">
        <v>44</v>
      </c>
      <c r="P44" s="16" t="s">
        <v>79</v>
      </c>
      <c r="Q44" s="16" t="s">
        <v>79</v>
      </c>
      <c r="R44" s="9">
        <f t="shared" si="7"/>
        <v>108</v>
      </c>
    </row>
    <row r="45" spans="1:18" s="4" customFormat="1" ht="29.25" customHeight="1">
      <c r="A45" s="10" t="s">
        <v>69</v>
      </c>
      <c r="B45" s="13" t="s">
        <v>27</v>
      </c>
      <c r="C45" s="16" t="s">
        <v>79</v>
      </c>
      <c r="D45" s="16" t="s">
        <v>79</v>
      </c>
      <c r="E45" s="16" t="s">
        <v>79</v>
      </c>
      <c r="F45" s="16">
        <v>0</v>
      </c>
      <c r="G45" s="16">
        <v>1107.28</v>
      </c>
      <c r="H45" s="16" t="s">
        <v>79</v>
      </c>
      <c r="I45" s="16" t="s">
        <v>79</v>
      </c>
      <c r="J45" s="16">
        <f t="shared" si="8"/>
        <v>1107.28</v>
      </c>
      <c r="K45" s="16" t="s">
        <v>79</v>
      </c>
      <c r="L45" s="16" t="s">
        <v>79</v>
      </c>
      <c r="M45" s="16" t="s">
        <v>79</v>
      </c>
      <c r="N45" s="9">
        <v>0</v>
      </c>
      <c r="O45" s="9">
        <v>65</v>
      </c>
      <c r="P45" s="16" t="s">
        <v>79</v>
      </c>
      <c r="Q45" s="16" t="s">
        <v>79</v>
      </c>
      <c r="R45" s="9">
        <f t="shared" si="7"/>
        <v>65</v>
      </c>
    </row>
    <row r="46" spans="1:18" s="4" customFormat="1" ht="29.25" customHeight="1">
      <c r="A46" s="10" t="s">
        <v>70</v>
      </c>
      <c r="B46" s="13" t="s">
        <v>15</v>
      </c>
      <c r="C46" s="16" t="s">
        <v>79</v>
      </c>
      <c r="D46" s="16" t="s">
        <v>79</v>
      </c>
      <c r="E46" s="16" t="s">
        <v>79</v>
      </c>
      <c r="F46" s="16">
        <v>0</v>
      </c>
      <c r="G46" s="16">
        <v>1639.7</v>
      </c>
      <c r="H46" s="16" t="s">
        <v>79</v>
      </c>
      <c r="I46" s="16" t="s">
        <v>79</v>
      </c>
      <c r="J46" s="16">
        <f t="shared" si="8"/>
        <v>1639.7</v>
      </c>
      <c r="K46" s="16" t="s">
        <v>79</v>
      </c>
      <c r="L46" s="16" t="s">
        <v>79</v>
      </c>
      <c r="M46" s="16" t="s">
        <v>79</v>
      </c>
      <c r="N46" s="9">
        <v>0</v>
      </c>
      <c r="O46" s="9">
        <v>68</v>
      </c>
      <c r="P46" s="16" t="s">
        <v>79</v>
      </c>
      <c r="Q46" s="16" t="s">
        <v>79</v>
      </c>
      <c r="R46" s="9">
        <f t="shared" si="7"/>
        <v>68</v>
      </c>
    </row>
    <row r="47" spans="1:25" s="4" customFormat="1" ht="29.25" customHeight="1">
      <c r="A47" s="10" t="s">
        <v>71</v>
      </c>
      <c r="B47" s="13" t="s">
        <v>29</v>
      </c>
      <c r="C47" s="16" t="s">
        <v>79</v>
      </c>
      <c r="D47" s="16" t="s">
        <v>79</v>
      </c>
      <c r="E47" s="16" t="s">
        <v>79</v>
      </c>
      <c r="F47" s="16">
        <v>0</v>
      </c>
      <c r="G47" s="16">
        <v>1367.53</v>
      </c>
      <c r="H47" s="16" t="s">
        <v>79</v>
      </c>
      <c r="I47" s="16" t="s">
        <v>79</v>
      </c>
      <c r="J47" s="16">
        <f t="shared" si="8"/>
        <v>1367.53</v>
      </c>
      <c r="K47" s="16" t="s">
        <v>79</v>
      </c>
      <c r="L47" s="16" t="s">
        <v>79</v>
      </c>
      <c r="M47" s="16" t="s">
        <v>79</v>
      </c>
      <c r="N47" s="9">
        <v>0</v>
      </c>
      <c r="O47" s="9">
        <v>96</v>
      </c>
      <c r="P47" s="16" t="s">
        <v>79</v>
      </c>
      <c r="Q47" s="16" t="s">
        <v>79</v>
      </c>
      <c r="R47" s="9">
        <f t="shared" si="7"/>
        <v>96</v>
      </c>
      <c r="Y47" s="4" t="s">
        <v>76</v>
      </c>
    </row>
    <row r="48" spans="1:18" s="15" customFormat="1" ht="29.25" customHeight="1">
      <c r="A48" s="10" t="s">
        <v>72</v>
      </c>
      <c r="B48" s="13" t="s">
        <v>17</v>
      </c>
      <c r="C48" s="16" t="s">
        <v>79</v>
      </c>
      <c r="D48" s="16" t="s">
        <v>79</v>
      </c>
      <c r="E48" s="16" t="s">
        <v>79</v>
      </c>
      <c r="F48" s="16">
        <v>0</v>
      </c>
      <c r="G48" s="16">
        <v>1189.49</v>
      </c>
      <c r="H48" s="16" t="s">
        <v>79</v>
      </c>
      <c r="I48" s="16" t="s">
        <v>79</v>
      </c>
      <c r="J48" s="16">
        <f t="shared" si="8"/>
        <v>1189.49</v>
      </c>
      <c r="K48" s="16" t="s">
        <v>79</v>
      </c>
      <c r="L48" s="16" t="s">
        <v>79</v>
      </c>
      <c r="M48" s="16" t="s">
        <v>79</v>
      </c>
      <c r="N48" s="9">
        <v>0</v>
      </c>
      <c r="O48" s="9">
        <v>79</v>
      </c>
      <c r="P48" s="16" t="s">
        <v>79</v>
      </c>
      <c r="Q48" s="16" t="s">
        <v>79</v>
      </c>
      <c r="R48" s="9">
        <f t="shared" si="7"/>
        <v>79</v>
      </c>
    </row>
    <row r="49" spans="1:18" s="2" customFormat="1" ht="29.25" customHeight="1">
      <c r="A49" s="10" t="s">
        <v>73</v>
      </c>
      <c r="B49" s="13" t="s">
        <v>22</v>
      </c>
      <c r="C49" s="16" t="s">
        <v>79</v>
      </c>
      <c r="D49" s="16" t="s">
        <v>79</v>
      </c>
      <c r="E49" s="16" t="s">
        <v>79</v>
      </c>
      <c r="F49" s="16">
        <v>0</v>
      </c>
      <c r="G49" s="16">
        <v>2606.41</v>
      </c>
      <c r="H49" s="16" t="s">
        <v>79</v>
      </c>
      <c r="I49" s="16" t="s">
        <v>79</v>
      </c>
      <c r="J49" s="16">
        <f t="shared" si="8"/>
        <v>2606.41</v>
      </c>
      <c r="K49" s="16" t="s">
        <v>79</v>
      </c>
      <c r="L49" s="16" t="s">
        <v>79</v>
      </c>
      <c r="M49" s="16" t="s">
        <v>79</v>
      </c>
      <c r="N49" s="9">
        <v>0</v>
      </c>
      <c r="O49" s="9">
        <v>243</v>
      </c>
      <c r="P49" s="16" t="s">
        <v>79</v>
      </c>
      <c r="Q49" s="16" t="s">
        <v>79</v>
      </c>
      <c r="R49" s="9">
        <f t="shared" si="7"/>
        <v>243</v>
      </c>
    </row>
    <row r="50" spans="1:18" s="4" customFormat="1" ht="29.25" customHeight="1">
      <c r="A50" s="10" t="s">
        <v>74</v>
      </c>
      <c r="B50" s="13" t="s">
        <v>20</v>
      </c>
      <c r="C50" s="16" t="s">
        <v>79</v>
      </c>
      <c r="D50" s="16" t="s">
        <v>79</v>
      </c>
      <c r="E50" s="16" t="s">
        <v>79</v>
      </c>
      <c r="F50" s="16">
        <v>5410.63</v>
      </c>
      <c r="G50" s="16">
        <v>1415.41</v>
      </c>
      <c r="H50" s="16" t="s">
        <v>79</v>
      </c>
      <c r="I50" s="16" t="s">
        <v>79</v>
      </c>
      <c r="J50" s="16">
        <f t="shared" si="8"/>
        <v>6826.04</v>
      </c>
      <c r="K50" s="16" t="s">
        <v>79</v>
      </c>
      <c r="L50" s="16" t="s">
        <v>79</v>
      </c>
      <c r="M50" s="16" t="s">
        <v>79</v>
      </c>
      <c r="N50" s="9">
        <v>341</v>
      </c>
      <c r="O50" s="9">
        <v>78</v>
      </c>
      <c r="P50" s="16" t="s">
        <v>79</v>
      </c>
      <c r="Q50" s="16" t="s">
        <v>79</v>
      </c>
      <c r="R50" s="9">
        <f t="shared" si="7"/>
        <v>419</v>
      </c>
    </row>
    <row r="51" spans="1:18" s="4" customFormat="1" ht="54.75" customHeight="1">
      <c r="A51" s="10" t="s">
        <v>54</v>
      </c>
      <c r="B51" s="13" t="s">
        <v>78</v>
      </c>
      <c r="C51" s="16">
        <v>972.82</v>
      </c>
      <c r="D51" s="16">
        <v>816.84</v>
      </c>
      <c r="E51" s="16">
        <v>0</v>
      </c>
      <c r="F51" s="16">
        <v>0</v>
      </c>
      <c r="G51" s="16">
        <v>0</v>
      </c>
      <c r="H51" s="16" t="s">
        <v>79</v>
      </c>
      <c r="I51" s="16" t="s">
        <v>79</v>
      </c>
      <c r="J51" s="16">
        <v>1789.66</v>
      </c>
      <c r="K51" s="9">
        <v>86</v>
      </c>
      <c r="L51" s="9">
        <v>99</v>
      </c>
      <c r="M51" s="9">
        <v>0</v>
      </c>
      <c r="N51" s="9">
        <v>0</v>
      </c>
      <c r="O51" s="9">
        <v>0</v>
      </c>
      <c r="P51" s="16" t="s">
        <v>79</v>
      </c>
      <c r="Q51" s="16" t="s">
        <v>79</v>
      </c>
      <c r="R51" s="9">
        <v>185</v>
      </c>
    </row>
    <row r="52" spans="1:18" s="4" customFormat="1" ht="31.5" customHeight="1">
      <c r="A52" s="10" t="s">
        <v>55</v>
      </c>
      <c r="B52" s="13" t="s">
        <v>23</v>
      </c>
      <c r="C52" s="16">
        <v>274.5</v>
      </c>
      <c r="D52" s="16">
        <v>66.1</v>
      </c>
      <c r="E52" s="16">
        <v>0</v>
      </c>
      <c r="F52" s="16">
        <v>0</v>
      </c>
      <c r="G52" s="16">
        <v>0</v>
      </c>
      <c r="H52" s="16" t="s">
        <v>79</v>
      </c>
      <c r="I52" s="16" t="s">
        <v>79</v>
      </c>
      <c r="J52" s="16">
        <v>340.6</v>
      </c>
      <c r="K52" s="9">
        <v>14</v>
      </c>
      <c r="L52" s="9">
        <v>5</v>
      </c>
      <c r="M52" s="9">
        <v>0</v>
      </c>
      <c r="N52" s="9">
        <v>0</v>
      </c>
      <c r="O52" s="9">
        <v>0</v>
      </c>
      <c r="P52" s="16" t="s">
        <v>79</v>
      </c>
      <c r="Q52" s="16" t="s">
        <v>79</v>
      </c>
      <c r="R52" s="9">
        <v>19</v>
      </c>
    </row>
    <row r="53" spans="1:20" s="4" customFormat="1" ht="31.5" customHeight="1">
      <c r="A53" s="10" t="s">
        <v>56</v>
      </c>
      <c r="B53" s="13" t="s">
        <v>20</v>
      </c>
      <c r="C53" s="16">
        <v>698.32</v>
      </c>
      <c r="D53" s="16">
        <v>750.74</v>
      </c>
      <c r="E53" s="16">
        <v>0</v>
      </c>
      <c r="F53" s="16">
        <v>0</v>
      </c>
      <c r="G53" s="16">
        <v>0</v>
      </c>
      <c r="H53" s="16" t="s">
        <v>79</v>
      </c>
      <c r="I53" s="16" t="s">
        <v>79</v>
      </c>
      <c r="J53" s="16">
        <v>1449.06</v>
      </c>
      <c r="K53" s="9">
        <v>72</v>
      </c>
      <c r="L53" s="9">
        <v>94</v>
      </c>
      <c r="M53" s="9">
        <v>0</v>
      </c>
      <c r="N53" s="9">
        <v>0</v>
      </c>
      <c r="O53" s="9">
        <v>0</v>
      </c>
      <c r="P53" s="16" t="s">
        <v>79</v>
      </c>
      <c r="Q53" s="16" t="s">
        <v>79</v>
      </c>
      <c r="R53" s="9">
        <v>166</v>
      </c>
      <c r="T53" s="22" t="s">
        <v>57</v>
      </c>
    </row>
    <row r="54" spans="1:20" s="4" customFormat="1" ht="35.25" customHeight="1">
      <c r="A54" s="35" t="s">
        <v>59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s="4" customFormat="1" ht="3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/>
    </row>
    <row r="56" spans="1:20" s="4" customFormat="1" ht="78.75" customHeight="1">
      <c r="A56" s="37" t="s">
        <v>83</v>
      </c>
      <c r="B56" s="37"/>
      <c r="C56" s="37"/>
      <c r="D56" s="37"/>
      <c r="E56" s="37"/>
      <c r="F56" s="37"/>
      <c r="G56" s="20"/>
      <c r="H56" s="20"/>
      <c r="I56" s="20"/>
      <c r="J56" s="20"/>
      <c r="K56" s="20"/>
      <c r="L56" s="20"/>
      <c r="M56" s="36" t="s">
        <v>84</v>
      </c>
      <c r="N56" s="36"/>
      <c r="O56" s="36"/>
      <c r="P56" s="36"/>
      <c r="Q56" s="36"/>
      <c r="R56" s="36"/>
      <c r="S56" s="36"/>
      <c r="T56" s="36"/>
    </row>
    <row r="57" spans="1:18" s="4" customFormat="1" ht="12.75">
      <c r="A57" s="32"/>
      <c r="B57" s="32"/>
      <c r="C57" s="3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4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</sheetData>
  <sheetProtection/>
  <mergeCells count="15">
    <mergeCell ref="M1:T1"/>
    <mergeCell ref="M2:T2"/>
    <mergeCell ref="A54:T54"/>
    <mergeCell ref="M56:T56"/>
    <mergeCell ref="A56:F56"/>
    <mergeCell ref="K4:R4"/>
    <mergeCell ref="K8:R9"/>
    <mergeCell ref="A8:A11"/>
    <mergeCell ref="B8:B11"/>
    <mergeCell ref="A6:R6"/>
    <mergeCell ref="A13:B13"/>
    <mergeCell ref="A14:B14"/>
    <mergeCell ref="C8:J9"/>
    <mergeCell ref="A57:C57"/>
    <mergeCell ref="A5:R5"/>
  </mergeCells>
  <printOptions/>
  <pageMargins left="0.7874015748031497" right="0.3937007874015748" top="1.1811023622047245" bottom="0.3937007874015748" header="0.5118110236220472" footer="0.2362204724409449"/>
  <pageSetup firstPageNumber="25" useFirstPageNumber="1" fitToHeight="0" horizontalDpi="600" verticalDpi="600" orientation="landscape" paperSize="9" scale="85" r:id="rId1"/>
  <headerFooter scaleWithDoc="0">
    <oddHeader>&amp;C&amp;"PT Astra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Ненашева Александра Андреевна</cp:lastModifiedBy>
  <cp:lastPrinted>2022-07-05T13:59:45Z</cp:lastPrinted>
  <dcterms:created xsi:type="dcterms:W3CDTF">2011-06-07T11:07:46Z</dcterms:created>
  <dcterms:modified xsi:type="dcterms:W3CDTF">2022-07-05T14:00:39Z</dcterms:modified>
  <cp:category/>
  <cp:version/>
  <cp:contentType/>
  <cp:contentStatus/>
</cp:coreProperties>
</file>