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'Лист1'!$A$1:$T$65</definedName>
  </definedNames>
  <calcPr fullCalcOnLoad="1"/>
</workbook>
</file>

<file path=xl/sharedStrings.xml><?xml version="1.0" encoding="utf-8"?>
<sst xmlns="http://schemas.openxmlformats.org/spreadsheetml/2006/main" count="498" uniqueCount="86">
  <si>
    <t>№ п/п</t>
  </si>
  <si>
    <t>чел.</t>
  </si>
  <si>
    <t>кв. м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</si>
  <si>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</si>
  <si>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</si>
  <si>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</si>
  <si>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</si>
  <si>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</si>
  <si>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</si>
  <si>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</si>
  <si>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</si>
  <si>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</si>
  <si>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</si>
  <si>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</si>
  <si>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</si>
  <si>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</si>
  <si>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</si>
  <si>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</si>
  <si>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</si>
  <si>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</si>
  <si>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</si>
  <si>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</si>
  <si>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</si>
  <si>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</si>
  <si>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</si>
  <si>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</si>
  <si>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</si>
  <si>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</si>
  <si>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</si>
  <si>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</si>
  <si>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</si>
  <si>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</si>
  <si>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</si>
  <si>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</si>
  <si>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</si>
  <si>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 xml:space="preserve"> ПРИЛОЖЕНИЕ № 6</t>
  </si>
  <si>
    <t xml:space="preserve">Наименование                                               муниципального образования 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</si>
  <si>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</si>
  <si>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</si>
  <si>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</si>
  <si>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</si>
  <si>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</si>
  <si>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</si>
  <si>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</si>
  <si>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</si>
  <si>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</si>
  <si>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</si>
  <si>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</si>
  <si>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</si>
  <si>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</si>
  <si>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4.</t>
  </si>
  <si>
    <t>4.2.</t>
  </si>
  <si>
    <t>4.3.</t>
  </si>
  <si>
    <t>4.4.</t>
  </si>
  <si>
    <t>5.</t>
  </si>
  <si>
    <t>5.1.</t>
  </si>
  <si>
    <t>5.2.</t>
  </si>
  <si>
    <t>Площадь расселяемых жилых помещений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</si>
  <si>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</si>
  <si>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</si>
  <si>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</si>
  <si>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</si>
  <si>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</si>
  <si>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</si>
  <si>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>4.1.</t>
  </si>
  <si>
    <t>1.5.</t>
  </si>
  <si>
    <t>4.5.</t>
  </si>
  <si>
    <t>4.6.</t>
  </si>
  <si>
    <t>4.7.</t>
  </si>
  <si>
    <t>4.8.</t>
  </si>
  <si>
    <t>4.9.</t>
  </si>
  <si>
    <t>4.10.</t>
  </si>
  <si>
    <t>4.11.</t>
  </si>
  <si>
    <t>Всего подлежит переселению в 2019-2023 годах</t>
  </si>
  <si>
    <t xml:space="preserve"> </t>
  </si>
  <si>
    <t>Всего по областной адресной программе «Переселение граждан, проживающих                           на территории Ульяновской области,                        из многоквартирных домов, признанных                        до 1 января 2017 года аварийными и подлежащими сносу или реконструкции в связи с физическим износом в процессе их эксплуатации, в 2019-2023 годах»,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в том числе:</t>
  </si>
  <si>
    <t>По иным программам Ульяновской области, в рамках которых не предусмотрено финансирование за счёт средств Фонда, 
в том числе:</t>
  </si>
  <si>
    <t>х</t>
  </si>
  <si>
    <t>2024 г.</t>
  </si>
  <si>
    <t>2025 г.</t>
  </si>
  <si>
    <t>переселения граждан  из аварийного жилищного фонда, признанного таковым до 1 января 2017 года</t>
  </si>
  <si>
    <t xml:space="preserve">Председатель </t>
  </si>
  <si>
    <t xml:space="preserve">Правительства области </t>
  </si>
  <si>
    <r>
      <t xml:space="preserve">
</t>
    </r>
    <r>
      <rPr>
        <sz val="14"/>
        <rFont val="PT Astra Serif"/>
        <family val="1"/>
      </rPr>
      <t>__________________».</t>
    </r>
  </si>
  <si>
    <r>
      <t xml:space="preserve">          </t>
    </r>
    <r>
      <rPr>
        <sz val="16"/>
        <rFont val="PT Astra Serif"/>
        <family val="1"/>
      </rPr>
      <t>2. Настоящее постановление вступает в силу на следующий день после его официального опубликования.</t>
    </r>
  </si>
  <si>
    <r>
      <t xml:space="preserve">                  </t>
    </r>
    <r>
      <rPr>
        <sz val="16"/>
        <rFont val="PT Astra Serif"/>
        <family val="1"/>
      </rPr>
      <t>В.Н.Разумков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</si>
</sst>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\ ###\ ###\ ##0.00"/>
    <numFmt numFmtId="175" formatCode="###\ ###\ ###\ ##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[$-FC19]d\ mmmm\ yyyy\ &quot;г.&quot;"/>
    <numFmt numFmtId="183" formatCode="0.0"/>
  </numFmts>
  <fonts count="49">
    <font>
      <sz val="10"/>
      <name val="Arial Cyr"/>
      <family val="0"/>
    </font>
    <font>
      <sz val="10"/>
      <name val="PT Astra Serif"/>
      <family val="1"/>
    </font>
    <font>
      <sz val="24"/>
      <name val="PT Astra Serif"/>
      <family val="1"/>
    </font>
    <font>
      <sz val="14"/>
      <name val="PT Astra Serif"/>
      <family val="1"/>
    </font>
    <font>
      <sz val="15.5"/>
      <name val="PT Astra Serif"/>
      <family val="1"/>
    </font>
    <font>
      <b/>
      <sz val="15.5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0"/>
      <color indexed="9"/>
      <name val="PT Astra Serif"/>
      <family val="1"/>
    </font>
    <font>
      <sz val="16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right" vertical="top"/>
    </xf>
    <xf numFmtId="0" fontId="1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justify" vertical="top" wrapText="1"/>
    </xf>
    <xf numFmtId="0" fontId="1" fillId="33" borderId="21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Layout" zoomScaleSheetLayoutView="73" workbookViewId="0" topLeftCell="A46">
      <selection activeCell="O65" sqref="O65:T65"/>
    </sheetView>
  </sheetViews>
  <sheetFormatPr defaultColWidth="9.00390625" defaultRowHeight="12.75"/>
  <cols>
    <col min="1" max="1" width="4.75390625" style="1" customWidth="1"/>
    <col min="2" max="2" width="36.25390625" style="1" customWidth="1"/>
    <col min="3" max="4" width="7.75390625" style="1" customWidth="1"/>
    <col min="5" max="5" width="8.25390625" style="1" customWidth="1"/>
    <col min="6" max="6" width="8.625" style="1" customWidth="1"/>
    <col min="7" max="7" width="9.125" style="1" customWidth="1"/>
    <col min="8" max="8" width="6.75390625" style="1" customWidth="1"/>
    <col min="9" max="9" width="6.625" style="1" customWidth="1"/>
    <col min="10" max="10" width="8.625" style="1" customWidth="1"/>
    <col min="11" max="11" width="6.75390625" style="1" customWidth="1"/>
    <col min="12" max="12" width="6.375" style="1" customWidth="1"/>
    <col min="13" max="13" width="6.625" style="1" customWidth="1"/>
    <col min="14" max="14" width="6.75390625" style="1" customWidth="1"/>
    <col min="15" max="15" width="6.625" style="1" customWidth="1"/>
    <col min="16" max="16" width="6.75390625" style="1" customWidth="1"/>
    <col min="17" max="18" width="6.375" style="1" customWidth="1"/>
    <col min="19" max="19" width="0.2421875" style="0" customWidth="1"/>
    <col min="20" max="20" width="4.00390625" style="0" customWidth="1"/>
  </cols>
  <sheetData>
    <row r="1" spans="1:20" s="4" customFormat="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0" t="s">
        <v>35</v>
      </c>
      <c r="N1" s="30"/>
      <c r="O1" s="30"/>
      <c r="P1" s="30"/>
      <c r="Q1" s="30"/>
      <c r="R1" s="30"/>
      <c r="S1" s="30"/>
      <c r="T1" s="30"/>
    </row>
    <row r="2" spans="1:20" s="4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0" t="s">
        <v>30</v>
      </c>
      <c r="N2" s="30"/>
      <c r="O2" s="30"/>
      <c r="P2" s="30"/>
      <c r="Q2" s="30"/>
      <c r="R2" s="30"/>
      <c r="S2" s="30"/>
      <c r="T2" s="30"/>
    </row>
    <row r="3" spans="1:18" s="6" customFormat="1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31"/>
      <c r="L3" s="31"/>
      <c r="M3" s="31"/>
      <c r="N3" s="31"/>
      <c r="O3" s="31"/>
      <c r="P3" s="31"/>
      <c r="Q3" s="31"/>
      <c r="R3" s="31"/>
    </row>
    <row r="4" spans="1:18" s="6" customFormat="1" ht="26.25" customHeigh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6" customFormat="1" ht="43.5" customHeight="1">
      <c r="A5" s="41" t="s">
        <v>80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6" customFormat="1" ht="1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6" customFormat="1" ht="12.75" customHeight="1">
      <c r="A7" s="38" t="s">
        <v>0</v>
      </c>
      <c r="B7" s="38" t="s">
        <v>36</v>
      </c>
      <c r="C7" s="33" t="s">
        <v>57</v>
      </c>
      <c r="D7" s="33"/>
      <c r="E7" s="33"/>
      <c r="F7" s="33"/>
      <c r="G7" s="33"/>
      <c r="H7" s="33"/>
      <c r="I7" s="33"/>
      <c r="J7" s="34"/>
      <c r="K7" s="32" t="s">
        <v>3</v>
      </c>
      <c r="L7" s="33"/>
      <c r="M7" s="33"/>
      <c r="N7" s="33"/>
      <c r="O7" s="33"/>
      <c r="P7" s="33"/>
      <c r="Q7" s="33"/>
      <c r="R7" s="34"/>
    </row>
    <row r="8" spans="1:18" s="6" customFormat="1" ht="5.25" customHeight="1">
      <c r="A8" s="39"/>
      <c r="B8" s="39"/>
      <c r="C8" s="36"/>
      <c r="D8" s="36"/>
      <c r="E8" s="36"/>
      <c r="F8" s="36"/>
      <c r="G8" s="36"/>
      <c r="H8" s="36"/>
      <c r="I8" s="36"/>
      <c r="J8" s="37"/>
      <c r="K8" s="35"/>
      <c r="L8" s="36"/>
      <c r="M8" s="36"/>
      <c r="N8" s="36"/>
      <c r="O8" s="36"/>
      <c r="P8" s="36"/>
      <c r="Q8" s="36"/>
      <c r="R8" s="37"/>
    </row>
    <row r="9" spans="1:18" s="6" customFormat="1" ht="19.5" customHeight="1">
      <c r="A9" s="39"/>
      <c r="B9" s="39"/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78</v>
      </c>
      <c r="I9" s="17" t="s">
        <v>79</v>
      </c>
      <c r="J9" s="17" t="s">
        <v>4</v>
      </c>
      <c r="K9" s="17" t="s">
        <v>7</v>
      </c>
      <c r="L9" s="17" t="s">
        <v>8</v>
      </c>
      <c r="M9" s="17" t="s">
        <v>9</v>
      </c>
      <c r="N9" s="17" t="s">
        <v>10</v>
      </c>
      <c r="O9" s="17" t="s">
        <v>11</v>
      </c>
      <c r="P9" s="17" t="s">
        <v>78</v>
      </c>
      <c r="Q9" s="17" t="s">
        <v>79</v>
      </c>
      <c r="R9" s="17" t="s">
        <v>4</v>
      </c>
    </row>
    <row r="10" spans="1:18" s="7" customFormat="1" ht="15.75" customHeight="1">
      <c r="A10" s="40"/>
      <c r="B10" s="40"/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1</v>
      </c>
      <c r="L10" s="17" t="s">
        <v>1</v>
      </c>
      <c r="M10" s="17" t="s">
        <v>1</v>
      </c>
      <c r="N10" s="17" t="s">
        <v>1</v>
      </c>
      <c r="O10" s="17" t="s">
        <v>1</v>
      </c>
      <c r="P10" s="17" t="s">
        <v>1</v>
      </c>
      <c r="Q10" s="17" t="s">
        <v>1</v>
      </c>
      <c r="R10" s="17" t="s">
        <v>1</v>
      </c>
    </row>
    <row r="11" spans="1:18" s="7" customFormat="1" ht="14.2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s="7" customFormat="1" ht="18" customHeight="1">
      <c r="A12" s="46" t="s">
        <v>73</v>
      </c>
      <c r="B12" s="47"/>
      <c r="C12" s="15">
        <f aca="true" t="shared" si="0" ref="C12:M12">SUM(C13,C50)</f>
        <v>2721.01</v>
      </c>
      <c r="D12" s="15">
        <f t="shared" si="0"/>
        <v>5809.889999999999</v>
      </c>
      <c r="E12" s="15">
        <f t="shared" si="0"/>
        <v>9207.769999999999</v>
      </c>
      <c r="F12" s="15">
        <f t="shared" si="0"/>
        <v>9277.09</v>
      </c>
      <c r="G12" s="15">
        <f t="shared" si="0"/>
        <v>16871.08</v>
      </c>
      <c r="H12" s="15">
        <v>0</v>
      </c>
      <c r="I12" s="15">
        <v>0</v>
      </c>
      <c r="J12" s="15">
        <f>SUM(C12:I12)</f>
        <v>43886.84</v>
      </c>
      <c r="K12" s="16">
        <f t="shared" si="0"/>
        <v>187</v>
      </c>
      <c r="L12" s="16">
        <f t="shared" si="0"/>
        <v>478</v>
      </c>
      <c r="M12" s="16">
        <f t="shared" si="0"/>
        <v>539</v>
      </c>
      <c r="N12" s="16">
        <v>593</v>
      </c>
      <c r="O12" s="16">
        <v>1063</v>
      </c>
      <c r="P12" s="16">
        <v>0</v>
      </c>
      <c r="Q12" s="16">
        <v>0</v>
      </c>
      <c r="R12" s="16">
        <v>2860</v>
      </c>
    </row>
    <row r="13" spans="1:18" s="5" customFormat="1" ht="155.25" customHeight="1">
      <c r="A13" s="48" t="s">
        <v>75</v>
      </c>
      <c r="B13" s="49"/>
      <c r="C13" s="15">
        <f aca="true" t="shared" si="1" ref="C13:Q13">SUM(C14,C20,C29,C38)</f>
        <v>1748.19</v>
      </c>
      <c r="D13" s="15">
        <f t="shared" si="1"/>
        <v>4993.049999999999</v>
      </c>
      <c r="E13" s="15">
        <f t="shared" si="1"/>
        <v>9207.769999999999</v>
      </c>
      <c r="F13" s="15">
        <v>9277.09</v>
      </c>
      <c r="G13" s="15">
        <v>16871.08</v>
      </c>
      <c r="H13" s="15">
        <f t="shared" si="1"/>
        <v>0</v>
      </c>
      <c r="I13" s="15">
        <f t="shared" si="1"/>
        <v>0</v>
      </c>
      <c r="J13" s="15">
        <f>SUM(J14,J20,J29,J38)</f>
        <v>42097.18</v>
      </c>
      <c r="K13" s="16">
        <f t="shared" si="1"/>
        <v>101</v>
      </c>
      <c r="L13" s="16">
        <f t="shared" si="1"/>
        <v>379</v>
      </c>
      <c r="M13" s="16">
        <f t="shared" si="1"/>
        <v>539</v>
      </c>
      <c r="N13" s="16">
        <v>593</v>
      </c>
      <c r="O13" s="16">
        <v>1063</v>
      </c>
      <c r="P13" s="16">
        <f t="shared" si="1"/>
        <v>0</v>
      </c>
      <c r="Q13" s="16">
        <f t="shared" si="1"/>
        <v>0</v>
      </c>
      <c r="R13" s="16">
        <v>2675</v>
      </c>
    </row>
    <row r="14" spans="1:18" s="5" customFormat="1" ht="12.75" customHeight="1">
      <c r="A14" s="9" t="s">
        <v>5</v>
      </c>
      <c r="B14" s="10" t="s">
        <v>31</v>
      </c>
      <c r="C14" s="15">
        <f>SUM(C15:C19)</f>
        <v>1748.19</v>
      </c>
      <c r="D14" s="15">
        <f>SUM(D15:D19)</f>
        <v>2951.16</v>
      </c>
      <c r="E14" s="15" t="s">
        <v>77</v>
      </c>
      <c r="F14" s="15" t="s">
        <v>77</v>
      </c>
      <c r="G14" s="15" t="s">
        <v>77</v>
      </c>
      <c r="H14" s="15" t="s">
        <v>77</v>
      </c>
      <c r="I14" s="15" t="s">
        <v>77</v>
      </c>
      <c r="J14" s="15">
        <f>SUM(J15:J19)</f>
        <v>4699.35</v>
      </c>
      <c r="K14" s="8">
        <f>SUM(K15:K19)</f>
        <v>101</v>
      </c>
      <c r="L14" s="8">
        <f>SUM(L15:L19)</f>
        <v>230</v>
      </c>
      <c r="M14" s="15" t="s">
        <v>77</v>
      </c>
      <c r="N14" s="15" t="s">
        <v>77</v>
      </c>
      <c r="O14" s="15" t="s">
        <v>77</v>
      </c>
      <c r="P14" s="15" t="s">
        <v>77</v>
      </c>
      <c r="Q14" s="15" t="s">
        <v>77</v>
      </c>
      <c r="R14" s="8">
        <f>SUM(R15:R19)</f>
        <v>331</v>
      </c>
    </row>
    <row r="15" spans="1:18" s="5" customFormat="1" ht="26.25" customHeight="1">
      <c r="A15" s="11" t="s">
        <v>12</v>
      </c>
      <c r="B15" s="12" t="s">
        <v>13</v>
      </c>
      <c r="C15" s="15">
        <v>910.75</v>
      </c>
      <c r="D15" s="15">
        <v>661.38</v>
      </c>
      <c r="E15" s="15" t="s">
        <v>77</v>
      </c>
      <c r="F15" s="15" t="s">
        <v>77</v>
      </c>
      <c r="G15" s="15" t="s">
        <v>77</v>
      </c>
      <c r="H15" s="15" t="s">
        <v>77</v>
      </c>
      <c r="I15" s="15" t="s">
        <v>77</v>
      </c>
      <c r="J15" s="15">
        <f>SUM(C15:G15)</f>
        <v>1572.13</v>
      </c>
      <c r="K15" s="8">
        <v>50</v>
      </c>
      <c r="L15" s="8">
        <v>54</v>
      </c>
      <c r="M15" s="15" t="s">
        <v>77</v>
      </c>
      <c r="N15" s="15" t="s">
        <v>77</v>
      </c>
      <c r="O15" s="15" t="s">
        <v>77</v>
      </c>
      <c r="P15" s="15" t="s">
        <v>77</v>
      </c>
      <c r="Q15" s="15" t="s">
        <v>77</v>
      </c>
      <c r="R15" s="8">
        <f>SUM(K15:O15)</f>
        <v>104</v>
      </c>
    </row>
    <row r="16" spans="1:20" s="5" customFormat="1" ht="26.25" customHeight="1">
      <c r="A16" s="11" t="s">
        <v>14</v>
      </c>
      <c r="B16" s="12" t="s">
        <v>27</v>
      </c>
      <c r="C16" s="15">
        <v>0</v>
      </c>
      <c r="D16" s="15">
        <v>18</v>
      </c>
      <c r="E16" s="15" t="s">
        <v>77</v>
      </c>
      <c r="F16" s="15" t="s">
        <v>77</v>
      </c>
      <c r="G16" s="15" t="s">
        <v>77</v>
      </c>
      <c r="H16" s="15" t="s">
        <v>77</v>
      </c>
      <c r="I16" s="15" t="s">
        <v>77</v>
      </c>
      <c r="J16" s="15">
        <f>SUM(C16:G16)</f>
        <v>18</v>
      </c>
      <c r="K16" s="8">
        <v>0</v>
      </c>
      <c r="L16" s="8">
        <v>2</v>
      </c>
      <c r="M16" s="15" t="s">
        <v>77</v>
      </c>
      <c r="N16" s="15" t="s">
        <v>77</v>
      </c>
      <c r="O16" s="15" t="s">
        <v>77</v>
      </c>
      <c r="P16" s="15" t="s">
        <v>77</v>
      </c>
      <c r="Q16" s="15" t="s">
        <v>77</v>
      </c>
      <c r="R16" s="8">
        <f>SUM(K16:O16)</f>
        <v>2</v>
      </c>
      <c r="S16" s="2"/>
      <c r="T16" s="2"/>
    </row>
    <row r="17" spans="1:18" s="5" customFormat="1" ht="25.5" customHeight="1">
      <c r="A17" s="11" t="s">
        <v>16</v>
      </c>
      <c r="B17" s="12" t="s">
        <v>15</v>
      </c>
      <c r="C17" s="15">
        <v>118.92</v>
      </c>
      <c r="D17" s="15">
        <v>426.91</v>
      </c>
      <c r="E17" s="15" t="s">
        <v>77</v>
      </c>
      <c r="F17" s="15" t="s">
        <v>77</v>
      </c>
      <c r="G17" s="15" t="s">
        <v>77</v>
      </c>
      <c r="H17" s="15" t="s">
        <v>77</v>
      </c>
      <c r="I17" s="15" t="s">
        <v>77</v>
      </c>
      <c r="J17" s="15">
        <v>545.83</v>
      </c>
      <c r="K17" s="8">
        <v>7</v>
      </c>
      <c r="L17" s="8">
        <v>32</v>
      </c>
      <c r="M17" s="15" t="s">
        <v>77</v>
      </c>
      <c r="N17" s="15" t="s">
        <v>77</v>
      </c>
      <c r="O17" s="15" t="s">
        <v>77</v>
      </c>
      <c r="P17" s="15" t="s">
        <v>77</v>
      </c>
      <c r="Q17" s="15" t="s">
        <v>77</v>
      </c>
      <c r="R17" s="8">
        <v>39</v>
      </c>
    </row>
    <row r="18" spans="1:18" s="5" customFormat="1" ht="26.25" customHeight="1">
      <c r="A18" s="11" t="s">
        <v>18</v>
      </c>
      <c r="B18" s="12" t="s">
        <v>17</v>
      </c>
      <c r="C18" s="15">
        <v>718.52</v>
      </c>
      <c r="D18" s="15">
        <v>400.58</v>
      </c>
      <c r="E18" s="15" t="s">
        <v>77</v>
      </c>
      <c r="F18" s="15" t="s">
        <v>77</v>
      </c>
      <c r="G18" s="15" t="s">
        <v>77</v>
      </c>
      <c r="H18" s="15" t="s">
        <v>77</v>
      </c>
      <c r="I18" s="15" t="s">
        <v>77</v>
      </c>
      <c r="J18" s="15">
        <f>SUM(C18:G18)</f>
        <v>1119.1</v>
      </c>
      <c r="K18" s="8">
        <v>44</v>
      </c>
      <c r="L18" s="8">
        <v>38</v>
      </c>
      <c r="M18" s="15" t="s">
        <v>77</v>
      </c>
      <c r="N18" s="15" t="s">
        <v>77</v>
      </c>
      <c r="O18" s="15" t="s">
        <v>77</v>
      </c>
      <c r="P18" s="15" t="s">
        <v>77</v>
      </c>
      <c r="Q18" s="15" t="s">
        <v>77</v>
      </c>
      <c r="R18" s="8">
        <f>SUM(K18:O18)</f>
        <v>82</v>
      </c>
    </row>
    <row r="19" spans="1:18" s="5" customFormat="1" ht="24" customHeight="1">
      <c r="A19" s="11" t="s">
        <v>65</v>
      </c>
      <c r="B19" s="12" t="s">
        <v>20</v>
      </c>
      <c r="C19" s="15">
        <v>0</v>
      </c>
      <c r="D19" s="15">
        <v>1444.29</v>
      </c>
      <c r="E19" s="15" t="s">
        <v>77</v>
      </c>
      <c r="F19" s="15" t="s">
        <v>77</v>
      </c>
      <c r="G19" s="15" t="s">
        <v>77</v>
      </c>
      <c r="H19" s="15" t="s">
        <v>77</v>
      </c>
      <c r="I19" s="15" t="s">
        <v>77</v>
      </c>
      <c r="J19" s="15">
        <f>SUM(C19:G19)</f>
        <v>1444.29</v>
      </c>
      <c r="K19" s="8">
        <v>0</v>
      </c>
      <c r="L19" s="8">
        <v>104</v>
      </c>
      <c r="M19" s="15" t="s">
        <v>77</v>
      </c>
      <c r="N19" s="15" t="s">
        <v>77</v>
      </c>
      <c r="O19" s="15" t="s">
        <v>77</v>
      </c>
      <c r="P19" s="15" t="s">
        <v>77</v>
      </c>
      <c r="Q19" s="15" t="s">
        <v>77</v>
      </c>
      <c r="R19" s="8">
        <f>SUM(K19:O19)</f>
        <v>104</v>
      </c>
    </row>
    <row r="20" spans="1:18" s="5" customFormat="1" ht="13.5" customHeight="1">
      <c r="A20" s="9" t="s">
        <v>37</v>
      </c>
      <c r="B20" s="10" t="s">
        <v>32</v>
      </c>
      <c r="C20" s="15" t="s">
        <v>77</v>
      </c>
      <c r="D20" s="15">
        <f>SUM(D21:D28)</f>
        <v>2041.8899999999999</v>
      </c>
      <c r="E20" s="15">
        <f>SUM(E21:E28)</f>
        <v>6377.549999999999</v>
      </c>
      <c r="F20" s="15" t="s">
        <v>77</v>
      </c>
      <c r="G20" s="15" t="s">
        <v>77</v>
      </c>
      <c r="H20" s="15" t="s">
        <v>77</v>
      </c>
      <c r="I20" s="15" t="s">
        <v>77</v>
      </c>
      <c r="J20" s="15">
        <f>SUM(J21:J28)</f>
        <v>8419.44</v>
      </c>
      <c r="K20" s="15" t="s">
        <v>77</v>
      </c>
      <c r="L20" s="8">
        <f>SUM(L21:L28)</f>
        <v>149</v>
      </c>
      <c r="M20" s="8">
        <f>SUM(M21:M28)</f>
        <v>377</v>
      </c>
      <c r="N20" s="15" t="s">
        <v>77</v>
      </c>
      <c r="O20" s="15" t="s">
        <v>77</v>
      </c>
      <c r="P20" s="15" t="s">
        <v>77</v>
      </c>
      <c r="Q20" s="15" t="s">
        <v>77</v>
      </c>
      <c r="R20" s="8">
        <f>SUM(R21:R28)</f>
        <v>526</v>
      </c>
    </row>
    <row r="21" spans="1:18" s="13" customFormat="1" ht="24.75" customHeight="1">
      <c r="A21" s="9" t="s">
        <v>38</v>
      </c>
      <c r="B21" s="12" t="s">
        <v>21</v>
      </c>
      <c r="C21" s="15" t="s">
        <v>77</v>
      </c>
      <c r="D21" s="15">
        <v>479.53</v>
      </c>
      <c r="E21" s="15">
        <v>0</v>
      </c>
      <c r="F21" s="15" t="s">
        <v>77</v>
      </c>
      <c r="G21" s="15" t="s">
        <v>77</v>
      </c>
      <c r="H21" s="15" t="s">
        <v>77</v>
      </c>
      <c r="I21" s="15" t="s">
        <v>77</v>
      </c>
      <c r="J21" s="15">
        <f>SUM(D21:G21)</f>
        <v>479.53</v>
      </c>
      <c r="K21" s="15" t="s">
        <v>77</v>
      </c>
      <c r="L21" s="8">
        <v>36</v>
      </c>
      <c r="M21" s="8">
        <v>0</v>
      </c>
      <c r="N21" s="15" t="s">
        <v>77</v>
      </c>
      <c r="O21" s="15" t="s">
        <v>77</v>
      </c>
      <c r="P21" s="15" t="s">
        <v>77</v>
      </c>
      <c r="Q21" s="15" t="s">
        <v>77</v>
      </c>
      <c r="R21" s="8">
        <f aca="true" t="shared" si="2" ref="R21:R28">SUM(K21:O21)</f>
        <v>36</v>
      </c>
    </row>
    <row r="22" spans="1:18" s="13" customFormat="1" ht="24.75" customHeight="1">
      <c r="A22" s="9" t="s">
        <v>39</v>
      </c>
      <c r="B22" s="12" t="s">
        <v>13</v>
      </c>
      <c r="C22" s="15" t="s">
        <v>77</v>
      </c>
      <c r="D22" s="15">
        <v>260.71</v>
      </c>
      <c r="E22" s="15">
        <v>195.77</v>
      </c>
      <c r="F22" s="15" t="s">
        <v>77</v>
      </c>
      <c r="G22" s="15" t="s">
        <v>77</v>
      </c>
      <c r="H22" s="15" t="s">
        <v>77</v>
      </c>
      <c r="I22" s="15" t="s">
        <v>77</v>
      </c>
      <c r="J22" s="15">
        <f aca="true" t="shared" si="3" ref="J22:J28">SUM(D22:G22)</f>
        <v>456.48</v>
      </c>
      <c r="K22" s="15" t="s">
        <v>77</v>
      </c>
      <c r="L22" s="8">
        <v>21</v>
      </c>
      <c r="M22" s="8">
        <v>4</v>
      </c>
      <c r="N22" s="15" t="s">
        <v>77</v>
      </c>
      <c r="O22" s="15" t="s">
        <v>77</v>
      </c>
      <c r="P22" s="15" t="s">
        <v>77</v>
      </c>
      <c r="Q22" s="15" t="s">
        <v>77</v>
      </c>
      <c r="R22" s="8">
        <f t="shared" si="2"/>
        <v>25</v>
      </c>
    </row>
    <row r="23" spans="1:18" s="2" customFormat="1" ht="24.75" customHeight="1">
      <c r="A23" s="9" t="s">
        <v>40</v>
      </c>
      <c r="B23" s="12" t="s">
        <v>23</v>
      </c>
      <c r="C23" s="15" t="s">
        <v>77</v>
      </c>
      <c r="D23" s="15">
        <v>205.5</v>
      </c>
      <c r="E23" s="15">
        <v>188.2</v>
      </c>
      <c r="F23" s="15" t="s">
        <v>77</v>
      </c>
      <c r="G23" s="15" t="s">
        <v>77</v>
      </c>
      <c r="H23" s="15" t="s">
        <v>77</v>
      </c>
      <c r="I23" s="15" t="s">
        <v>77</v>
      </c>
      <c r="J23" s="15">
        <f t="shared" si="3"/>
        <v>393.7</v>
      </c>
      <c r="K23" s="15" t="s">
        <v>77</v>
      </c>
      <c r="L23" s="8">
        <v>13</v>
      </c>
      <c r="M23" s="8">
        <v>14</v>
      </c>
      <c r="N23" s="15" t="s">
        <v>77</v>
      </c>
      <c r="O23" s="15" t="s">
        <v>77</v>
      </c>
      <c r="P23" s="15" t="s">
        <v>77</v>
      </c>
      <c r="Q23" s="15" t="s">
        <v>77</v>
      </c>
      <c r="R23" s="8">
        <f t="shared" si="2"/>
        <v>27</v>
      </c>
    </row>
    <row r="24" spans="1:18" s="2" customFormat="1" ht="27" customHeight="1">
      <c r="A24" s="9" t="s">
        <v>41</v>
      </c>
      <c r="B24" s="12" t="s">
        <v>27</v>
      </c>
      <c r="C24" s="15" t="s">
        <v>77</v>
      </c>
      <c r="D24" s="15">
        <v>203.94</v>
      </c>
      <c r="E24" s="15">
        <v>661.36</v>
      </c>
      <c r="F24" s="15" t="s">
        <v>77</v>
      </c>
      <c r="G24" s="15" t="s">
        <v>77</v>
      </c>
      <c r="H24" s="15" t="s">
        <v>77</v>
      </c>
      <c r="I24" s="15" t="s">
        <v>77</v>
      </c>
      <c r="J24" s="15">
        <f t="shared" si="3"/>
        <v>865.3</v>
      </c>
      <c r="K24" s="15" t="s">
        <v>77</v>
      </c>
      <c r="L24" s="8">
        <v>7</v>
      </c>
      <c r="M24" s="8">
        <v>28</v>
      </c>
      <c r="N24" s="15" t="s">
        <v>77</v>
      </c>
      <c r="O24" s="15" t="s">
        <v>77</v>
      </c>
      <c r="P24" s="15" t="s">
        <v>77</v>
      </c>
      <c r="Q24" s="15" t="s">
        <v>77</v>
      </c>
      <c r="R24" s="8">
        <f t="shared" si="2"/>
        <v>35</v>
      </c>
    </row>
    <row r="25" spans="1:18" s="2" customFormat="1" ht="26.25" customHeight="1">
      <c r="A25" s="9" t="s">
        <v>42</v>
      </c>
      <c r="B25" s="12" t="s">
        <v>15</v>
      </c>
      <c r="C25" s="15" t="s">
        <v>77</v>
      </c>
      <c r="D25" s="15">
        <v>0</v>
      </c>
      <c r="E25" s="15">
        <v>201.7</v>
      </c>
      <c r="F25" s="15" t="s">
        <v>77</v>
      </c>
      <c r="G25" s="15" t="s">
        <v>77</v>
      </c>
      <c r="H25" s="15" t="s">
        <v>77</v>
      </c>
      <c r="I25" s="15" t="s">
        <v>77</v>
      </c>
      <c r="J25" s="15">
        <f t="shared" si="3"/>
        <v>201.7</v>
      </c>
      <c r="K25" s="15" t="s">
        <v>77</v>
      </c>
      <c r="L25" s="8">
        <v>0</v>
      </c>
      <c r="M25" s="8">
        <v>15</v>
      </c>
      <c r="N25" s="15" t="s">
        <v>77</v>
      </c>
      <c r="O25" s="15" t="s">
        <v>77</v>
      </c>
      <c r="P25" s="15" t="s">
        <v>77</v>
      </c>
      <c r="Q25" s="15" t="s">
        <v>77</v>
      </c>
      <c r="R25" s="8">
        <f t="shared" si="2"/>
        <v>15</v>
      </c>
    </row>
    <row r="26" spans="1:18" s="2" customFormat="1" ht="25.5" customHeight="1">
      <c r="A26" s="9" t="s">
        <v>59</v>
      </c>
      <c r="B26" s="12" t="s">
        <v>22</v>
      </c>
      <c r="C26" s="15" t="s">
        <v>77</v>
      </c>
      <c r="D26" s="15">
        <v>474.81</v>
      </c>
      <c r="E26" s="15">
        <v>766.07</v>
      </c>
      <c r="F26" s="15" t="s">
        <v>77</v>
      </c>
      <c r="G26" s="15" t="s">
        <v>77</v>
      </c>
      <c r="H26" s="15" t="s">
        <v>77</v>
      </c>
      <c r="I26" s="15" t="s">
        <v>77</v>
      </c>
      <c r="J26" s="15">
        <f t="shared" si="3"/>
        <v>1240.88</v>
      </c>
      <c r="K26" s="15" t="s">
        <v>77</v>
      </c>
      <c r="L26" s="8">
        <v>43</v>
      </c>
      <c r="M26" s="8">
        <v>74</v>
      </c>
      <c r="N26" s="15" t="s">
        <v>77</v>
      </c>
      <c r="O26" s="15" t="s">
        <v>77</v>
      </c>
      <c r="P26" s="15" t="s">
        <v>77</v>
      </c>
      <c r="Q26" s="15" t="s">
        <v>77</v>
      </c>
      <c r="R26" s="8">
        <f t="shared" si="2"/>
        <v>117</v>
      </c>
    </row>
    <row r="27" spans="1:18" s="2" customFormat="1" ht="25.5" customHeight="1">
      <c r="A27" s="9" t="s">
        <v>60</v>
      </c>
      <c r="B27" s="12" t="s">
        <v>19</v>
      </c>
      <c r="C27" s="15" t="s">
        <v>77</v>
      </c>
      <c r="D27" s="15">
        <v>0</v>
      </c>
      <c r="E27" s="15">
        <v>2067.74</v>
      </c>
      <c r="F27" s="15" t="s">
        <v>77</v>
      </c>
      <c r="G27" s="15" t="s">
        <v>77</v>
      </c>
      <c r="H27" s="15" t="s">
        <v>77</v>
      </c>
      <c r="I27" s="15" t="s">
        <v>77</v>
      </c>
      <c r="J27" s="15">
        <f t="shared" si="3"/>
        <v>2067.74</v>
      </c>
      <c r="K27" s="15" t="s">
        <v>77</v>
      </c>
      <c r="L27" s="8">
        <v>0</v>
      </c>
      <c r="M27" s="8">
        <v>127</v>
      </c>
      <c r="N27" s="15" t="s">
        <v>77</v>
      </c>
      <c r="O27" s="15" t="s">
        <v>77</v>
      </c>
      <c r="P27" s="15" t="s">
        <v>77</v>
      </c>
      <c r="Q27" s="15" t="s">
        <v>77</v>
      </c>
      <c r="R27" s="8">
        <f t="shared" si="2"/>
        <v>127</v>
      </c>
    </row>
    <row r="28" spans="1:18" s="2" customFormat="1" ht="26.25" customHeight="1">
      <c r="A28" s="9" t="s">
        <v>61</v>
      </c>
      <c r="B28" s="12" t="s">
        <v>20</v>
      </c>
      <c r="C28" s="15" t="s">
        <v>77</v>
      </c>
      <c r="D28" s="15">
        <v>417.4</v>
      </c>
      <c r="E28" s="15">
        <v>2296.71</v>
      </c>
      <c r="F28" s="15" t="s">
        <v>77</v>
      </c>
      <c r="G28" s="15" t="s">
        <v>77</v>
      </c>
      <c r="H28" s="15" t="s">
        <v>77</v>
      </c>
      <c r="I28" s="15" t="s">
        <v>77</v>
      </c>
      <c r="J28" s="15">
        <f t="shared" si="3"/>
        <v>2714.11</v>
      </c>
      <c r="K28" s="15" t="s">
        <v>77</v>
      </c>
      <c r="L28" s="8">
        <v>29</v>
      </c>
      <c r="M28" s="8">
        <v>115</v>
      </c>
      <c r="N28" s="15" t="s">
        <v>77</v>
      </c>
      <c r="O28" s="15" t="s">
        <v>77</v>
      </c>
      <c r="P28" s="15" t="s">
        <v>77</v>
      </c>
      <c r="Q28" s="15" t="s">
        <v>77</v>
      </c>
      <c r="R28" s="8">
        <f t="shared" si="2"/>
        <v>144</v>
      </c>
    </row>
    <row r="29" spans="1:18" s="2" customFormat="1" ht="14.25" customHeight="1">
      <c r="A29" s="9" t="s">
        <v>43</v>
      </c>
      <c r="B29" s="10" t="s">
        <v>33</v>
      </c>
      <c r="C29" s="15" t="s">
        <v>77</v>
      </c>
      <c r="D29" s="15" t="s">
        <v>77</v>
      </c>
      <c r="E29" s="15">
        <f>SUM(E30:E37)</f>
        <v>2830.22</v>
      </c>
      <c r="F29" s="15">
        <f>SUM(F30:F37)</f>
        <v>5648.2300000000005</v>
      </c>
      <c r="G29" s="15" t="s">
        <v>77</v>
      </c>
      <c r="H29" s="15" t="s">
        <v>77</v>
      </c>
      <c r="I29" s="15" t="s">
        <v>77</v>
      </c>
      <c r="J29" s="15">
        <f>SUM(J30:J37)</f>
        <v>8478.45</v>
      </c>
      <c r="K29" s="15" t="s">
        <v>77</v>
      </c>
      <c r="L29" s="15" t="s">
        <v>77</v>
      </c>
      <c r="M29" s="8">
        <f>SUM(M30:M37)</f>
        <v>162</v>
      </c>
      <c r="N29" s="8">
        <f>SUM(N30:N37)</f>
        <v>393</v>
      </c>
      <c r="O29" s="15" t="s">
        <v>77</v>
      </c>
      <c r="P29" s="15" t="s">
        <v>77</v>
      </c>
      <c r="Q29" s="15" t="s">
        <v>77</v>
      </c>
      <c r="R29" s="8">
        <f>SUM(R30:R37)</f>
        <v>555</v>
      </c>
    </row>
    <row r="30" spans="1:18" s="2" customFormat="1" ht="24.75" customHeight="1">
      <c r="A30" s="9" t="s">
        <v>44</v>
      </c>
      <c r="B30" s="12" t="s">
        <v>21</v>
      </c>
      <c r="C30" s="15" t="s">
        <v>77</v>
      </c>
      <c r="D30" s="15" t="s">
        <v>77</v>
      </c>
      <c r="E30" s="15">
        <v>0</v>
      </c>
      <c r="F30" s="15">
        <v>896.57</v>
      </c>
      <c r="G30" s="15" t="s">
        <v>77</v>
      </c>
      <c r="H30" s="15" t="s">
        <v>77</v>
      </c>
      <c r="I30" s="15" t="s">
        <v>77</v>
      </c>
      <c r="J30" s="15">
        <f aca="true" t="shared" si="4" ref="J30:J37">SUM(C30:G30)</f>
        <v>896.57</v>
      </c>
      <c r="K30" s="15" t="s">
        <v>77</v>
      </c>
      <c r="L30" s="15" t="s">
        <v>77</v>
      </c>
      <c r="M30" s="8">
        <v>0</v>
      </c>
      <c r="N30" s="8">
        <v>59</v>
      </c>
      <c r="O30" s="15" t="s">
        <v>77</v>
      </c>
      <c r="P30" s="15" t="s">
        <v>77</v>
      </c>
      <c r="Q30" s="15" t="s">
        <v>77</v>
      </c>
      <c r="R30" s="8">
        <f aca="true" t="shared" si="5" ref="R30:R37">SUM(K30:O30)</f>
        <v>59</v>
      </c>
    </row>
    <row r="31" spans="1:18" s="2" customFormat="1" ht="25.5" customHeight="1">
      <c r="A31" s="9" t="s">
        <v>45</v>
      </c>
      <c r="B31" s="12" t="s">
        <v>13</v>
      </c>
      <c r="C31" s="15" t="s">
        <v>77</v>
      </c>
      <c r="D31" s="15" t="s">
        <v>77</v>
      </c>
      <c r="E31" s="15">
        <v>249.2</v>
      </c>
      <c r="F31" s="15">
        <v>0</v>
      </c>
      <c r="G31" s="15" t="s">
        <v>77</v>
      </c>
      <c r="H31" s="15" t="s">
        <v>77</v>
      </c>
      <c r="I31" s="15" t="s">
        <v>77</v>
      </c>
      <c r="J31" s="15">
        <f t="shared" si="4"/>
        <v>249.2</v>
      </c>
      <c r="K31" s="15" t="s">
        <v>77</v>
      </c>
      <c r="L31" s="15" t="s">
        <v>77</v>
      </c>
      <c r="M31" s="8">
        <v>11</v>
      </c>
      <c r="N31" s="8">
        <v>0</v>
      </c>
      <c r="O31" s="15" t="s">
        <v>77</v>
      </c>
      <c r="P31" s="15" t="s">
        <v>77</v>
      </c>
      <c r="Q31" s="15" t="s">
        <v>77</v>
      </c>
      <c r="R31" s="8">
        <f t="shared" si="5"/>
        <v>11</v>
      </c>
    </row>
    <row r="32" spans="1:18" s="2" customFormat="1" ht="25.5" customHeight="1">
      <c r="A32" s="9" t="s">
        <v>46</v>
      </c>
      <c r="B32" s="12" t="s">
        <v>23</v>
      </c>
      <c r="C32" s="15" t="s">
        <v>77</v>
      </c>
      <c r="D32" s="15" t="s">
        <v>77</v>
      </c>
      <c r="E32" s="15">
        <v>1162.82</v>
      </c>
      <c r="F32" s="15">
        <v>321.8</v>
      </c>
      <c r="G32" s="15" t="s">
        <v>77</v>
      </c>
      <c r="H32" s="15" t="s">
        <v>77</v>
      </c>
      <c r="I32" s="15" t="s">
        <v>77</v>
      </c>
      <c r="J32" s="15">
        <f t="shared" si="4"/>
        <v>1484.62</v>
      </c>
      <c r="K32" s="15" t="s">
        <v>77</v>
      </c>
      <c r="L32" s="15" t="s">
        <v>77</v>
      </c>
      <c r="M32" s="8">
        <v>59</v>
      </c>
      <c r="N32" s="8">
        <v>21</v>
      </c>
      <c r="O32" s="15" t="s">
        <v>77</v>
      </c>
      <c r="P32" s="15" t="s">
        <v>77</v>
      </c>
      <c r="Q32" s="15" t="s">
        <v>77</v>
      </c>
      <c r="R32" s="8">
        <f t="shared" si="5"/>
        <v>80</v>
      </c>
    </row>
    <row r="33" spans="1:18" s="2" customFormat="1" ht="26.25" customHeight="1">
      <c r="A33" s="9" t="s">
        <v>47</v>
      </c>
      <c r="B33" s="12" t="s">
        <v>24</v>
      </c>
      <c r="C33" s="15" t="s">
        <v>77</v>
      </c>
      <c r="D33" s="15" t="s">
        <v>77</v>
      </c>
      <c r="E33" s="15">
        <v>48.72</v>
      </c>
      <c r="F33" s="15">
        <v>139.7</v>
      </c>
      <c r="G33" s="15" t="s">
        <v>77</v>
      </c>
      <c r="H33" s="15" t="s">
        <v>77</v>
      </c>
      <c r="I33" s="15" t="s">
        <v>77</v>
      </c>
      <c r="J33" s="15">
        <f t="shared" si="4"/>
        <v>188.42</v>
      </c>
      <c r="K33" s="15" t="s">
        <v>77</v>
      </c>
      <c r="L33" s="15" t="s">
        <v>77</v>
      </c>
      <c r="M33" s="8">
        <v>6</v>
      </c>
      <c r="N33" s="8">
        <v>10</v>
      </c>
      <c r="O33" s="15" t="s">
        <v>77</v>
      </c>
      <c r="P33" s="15" t="s">
        <v>77</v>
      </c>
      <c r="Q33" s="15" t="s">
        <v>77</v>
      </c>
      <c r="R33" s="8">
        <f t="shared" si="5"/>
        <v>16</v>
      </c>
    </row>
    <row r="34" spans="1:18" s="2" customFormat="1" ht="26.25" customHeight="1">
      <c r="A34" s="9" t="s">
        <v>48</v>
      </c>
      <c r="B34" s="12" t="s">
        <v>17</v>
      </c>
      <c r="C34" s="15" t="s">
        <v>77</v>
      </c>
      <c r="D34" s="15" t="s">
        <v>77</v>
      </c>
      <c r="E34" s="15">
        <v>135.33</v>
      </c>
      <c r="F34" s="15">
        <v>483.05</v>
      </c>
      <c r="G34" s="15" t="s">
        <v>77</v>
      </c>
      <c r="H34" s="15" t="s">
        <v>77</v>
      </c>
      <c r="I34" s="15" t="s">
        <v>77</v>
      </c>
      <c r="J34" s="15">
        <f t="shared" si="4"/>
        <v>618.38</v>
      </c>
      <c r="K34" s="15" t="s">
        <v>77</v>
      </c>
      <c r="L34" s="15" t="s">
        <v>77</v>
      </c>
      <c r="M34" s="8">
        <v>7</v>
      </c>
      <c r="N34" s="8">
        <v>62</v>
      </c>
      <c r="O34" s="15" t="s">
        <v>77</v>
      </c>
      <c r="P34" s="15" t="s">
        <v>77</v>
      </c>
      <c r="Q34" s="15" t="s">
        <v>77</v>
      </c>
      <c r="R34" s="8">
        <f t="shared" si="5"/>
        <v>69</v>
      </c>
    </row>
    <row r="35" spans="1:18" s="2" customFormat="1" ht="26.25" customHeight="1">
      <c r="A35" s="9" t="s">
        <v>49</v>
      </c>
      <c r="B35" s="12" t="s">
        <v>22</v>
      </c>
      <c r="C35" s="15" t="s">
        <v>77</v>
      </c>
      <c r="D35" s="15" t="s">
        <v>77</v>
      </c>
      <c r="E35" s="15">
        <v>0</v>
      </c>
      <c r="F35" s="15">
        <v>1672.11</v>
      </c>
      <c r="G35" s="15" t="s">
        <v>77</v>
      </c>
      <c r="H35" s="15" t="s">
        <v>77</v>
      </c>
      <c r="I35" s="15" t="s">
        <v>77</v>
      </c>
      <c r="J35" s="15">
        <f t="shared" si="4"/>
        <v>1672.11</v>
      </c>
      <c r="K35" s="15" t="s">
        <v>77</v>
      </c>
      <c r="L35" s="15" t="s">
        <v>77</v>
      </c>
      <c r="M35" s="8">
        <v>0</v>
      </c>
      <c r="N35" s="8">
        <v>126</v>
      </c>
      <c r="O35" s="15" t="s">
        <v>77</v>
      </c>
      <c r="P35" s="15" t="s">
        <v>77</v>
      </c>
      <c r="Q35" s="15" t="s">
        <v>77</v>
      </c>
      <c r="R35" s="8">
        <f t="shared" si="5"/>
        <v>126</v>
      </c>
    </row>
    <row r="36" spans="1:18" s="2" customFormat="1" ht="25.5" customHeight="1">
      <c r="A36" s="9" t="s">
        <v>62</v>
      </c>
      <c r="B36" s="12" t="s">
        <v>19</v>
      </c>
      <c r="C36" s="15" t="s">
        <v>77</v>
      </c>
      <c r="D36" s="15" t="s">
        <v>77</v>
      </c>
      <c r="E36" s="15">
        <v>1079.2</v>
      </c>
      <c r="F36" s="15">
        <v>818.2</v>
      </c>
      <c r="G36" s="15" t="s">
        <v>77</v>
      </c>
      <c r="H36" s="15" t="s">
        <v>77</v>
      </c>
      <c r="I36" s="15" t="s">
        <v>77</v>
      </c>
      <c r="J36" s="15">
        <f t="shared" si="4"/>
        <v>1897.4</v>
      </c>
      <c r="K36" s="15" t="s">
        <v>77</v>
      </c>
      <c r="L36" s="15" t="s">
        <v>77</v>
      </c>
      <c r="M36" s="8">
        <v>63</v>
      </c>
      <c r="N36" s="8">
        <v>37</v>
      </c>
      <c r="O36" s="15" t="s">
        <v>77</v>
      </c>
      <c r="P36" s="15" t="s">
        <v>77</v>
      </c>
      <c r="Q36" s="15" t="s">
        <v>77</v>
      </c>
      <c r="R36" s="8">
        <f t="shared" si="5"/>
        <v>100</v>
      </c>
    </row>
    <row r="37" spans="1:18" s="2" customFormat="1" ht="24.75" customHeight="1">
      <c r="A37" s="9" t="s">
        <v>63</v>
      </c>
      <c r="B37" s="12" t="s">
        <v>20</v>
      </c>
      <c r="C37" s="15" t="s">
        <v>77</v>
      </c>
      <c r="D37" s="15" t="s">
        <v>77</v>
      </c>
      <c r="E37" s="15">
        <v>154.95</v>
      </c>
      <c r="F37" s="15">
        <v>1316.8</v>
      </c>
      <c r="G37" s="15" t="s">
        <v>77</v>
      </c>
      <c r="H37" s="15" t="s">
        <v>77</v>
      </c>
      <c r="I37" s="15" t="s">
        <v>77</v>
      </c>
      <c r="J37" s="15">
        <f t="shared" si="4"/>
        <v>1471.75</v>
      </c>
      <c r="K37" s="15" t="s">
        <v>77</v>
      </c>
      <c r="L37" s="15" t="s">
        <v>77</v>
      </c>
      <c r="M37" s="8">
        <v>16</v>
      </c>
      <c r="N37" s="8">
        <v>78</v>
      </c>
      <c r="O37" s="15" t="s">
        <v>77</v>
      </c>
      <c r="P37" s="15" t="s">
        <v>77</v>
      </c>
      <c r="Q37" s="15" t="s">
        <v>77</v>
      </c>
      <c r="R37" s="8">
        <f t="shared" si="5"/>
        <v>94</v>
      </c>
    </row>
    <row r="38" spans="1:18" s="5" customFormat="1" ht="13.5" customHeight="1">
      <c r="A38" s="9" t="s">
        <v>50</v>
      </c>
      <c r="B38" s="10" t="s">
        <v>34</v>
      </c>
      <c r="C38" s="15" t="s">
        <v>77</v>
      </c>
      <c r="D38" s="15" t="s">
        <v>77</v>
      </c>
      <c r="E38" s="15" t="s">
        <v>77</v>
      </c>
      <c r="F38" s="15">
        <f aca="true" t="shared" si="6" ref="F38:R38">SUM(F39:F49)</f>
        <v>3628.86</v>
      </c>
      <c r="G38" s="15">
        <f t="shared" si="6"/>
        <v>16871.079999999998</v>
      </c>
      <c r="H38" s="15" t="s">
        <v>77</v>
      </c>
      <c r="I38" s="15" t="s">
        <v>77</v>
      </c>
      <c r="J38" s="15">
        <f t="shared" si="6"/>
        <v>20499.94</v>
      </c>
      <c r="K38" s="15" t="s">
        <v>77</v>
      </c>
      <c r="L38" s="15" t="s">
        <v>77</v>
      </c>
      <c r="M38" s="15" t="s">
        <v>77</v>
      </c>
      <c r="N38" s="16">
        <f t="shared" si="6"/>
        <v>200</v>
      </c>
      <c r="O38" s="16">
        <f t="shared" si="6"/>
        <v>1063</v>
      </c>
      <c r="P38" s="15" t="s">
        <v>77</v>
      </c>
      <c r="Q38" s="15" t="s">
        <v>77</v>
      </c>
      <c r="R38" s="16">
        <f t="shared" si="6"/>
        <v>1263</v>
      </c>
    </row>
    <row r="39" spans="1:18" s="2" customFormat="1" ht="27" customHeight="1">
      <c r="A39" s="9" t="s">
        <v>64</v>
      </c>
      <c r="B39" s="12" t="s">
        <v>25</v>
      </c>
      <c r="C39" s="15" t="s">
        <v>77</v>
      </c>
      <c r="D39" s="15" t="s">
        <v>77</v>
      </c>
      <c r="E39" s="15" t="s">
        <v>77</v>
      </c>
      <c r="F39" s="15">
        <v>117.5</v>
      </c>
      <c r="G39" s="15">
        <v>0</v>
      </c>
      <c r="H39" s="15" t="s">
        <v>77</v>
      </c>
      <c r="I39" s="15" t="s">
        <v>77</v>
      </c>
      <c r="J39" s="15">
        <f>SUM(F39:G39)</f>
        <v>117.5</v>
      </c>
      <c r="K39" s="15" t="s">
        <v>77</v>
      </c>
      <c r="L39" s="15" t="s">
        <v>77</v>
      </c>
      <c r="M39" s="15" t="s">
        <v>77</v>
      </c>
      <c r="N39" s="8">
        <v>8</v>
      </c>
      <c r="O39" s="8">
        <v>0</v>
      </c>
      <c r="P39" s="15" t="s">
        <v>77</v>
      </c>
      <c r="Q39" s="15" t="s">
        <v>77</v>
      </c>
      <c r="R39" s="8">
        <f aca="true" t="shared" si="7" ref="R39:R49">SUM(K39:O39)</f>
        <v>8</v>
      </c>
    </row>
    <row r="40" spans="1:18" s="2" customFormat="1" ht="26.25" customHeight="1">
      <c r="A40" s="9" t="s">
        <v>51</v>
      </c>
      <c r="B40" s="12" t="s">
        <v>28</v>
      </c>
      <c r="C40" s="15" t="s">
        <v>77</v>
      </c>
      <c r="D40" s="15" t="s">
        <v>77</v>
      </c>
      <c r="E40" s="15" t="s">
        <v>77</v>
      </c>
      <c r="F40" s="15">
        <v>152</v>
      </c>
      <c r="G40" s="15">
        <v>0</v>
      </c>
      <c r="H40" s="15" t="s">
        <v>77</v>
      </c>
      <c r="I40" s="15" t="s">
        <v>77</v>
      </c>
      <c r="J40" s="15">
        <f aca="true" t="shared" si="8" ref="J40:J49">SUM(F40:G40)</f>
        <v>152</v>
      </c>
      <c r="K40" s="15" t="s">
        <v>77</v>
      </c>
      <c r="L40" s="15" t="s">
        <v>77</v>
      </c>
      <c r="M40" s="15" t="s">
        <v>77</v>
      </c>
      <c r="N40" s="8">
        <v>12</v>
      </c>
      <c r="O40" s="8">
        <v>0</v>
      </c>
      <c r="P40" s="15" t="s">
        <v>77</v>
      </c>
      <c r="Q40" s="15" t="s">
        <v>77</v>
      </c>
      <c r="R40" s="8">
        <f t="shared" si="7"/>
        <v>12</v>
      </c>
    </row>
    <row r="41" spans="1:18" s="2" customFormat="1" ht="25.5" customHeight="1">
      <c r="A41" s="9" t="s">
        <v>52</v>
      </c>
      <c r="B41" s="12" t="s">
        <v>23</v>
      </c>
      <c r="C41" s="15" t="s">
        <v>77</v>
      </c>
      <c r="D41" s="15" t="s">
        <v>77</v>
      </c>
      <c r="E41" s="15" t="s">
        <v>77</v>
      </c>
      <c r="F41" s="15">
        <v>859.77</v>
      </c>
      <c r="G41" s="15">
        <v>549.15</v>
      </c>
      <c r="H41" s="15" t="s">
        <v>77</v>
      </c>
      <c r="I41" s="15" t="s">
        <v>77</v>
      </c>
      <c r="J41" s="15">
        <f t="shared" si="8"/>
        <v>1408.92</v>
      </c>
      <c r="K41" s="15" t="s">
        <v>77</v>
      </c>
      <c r="L41" s="15" t="s">
        <v>77</v>
      </c>
      <c r="M41" s="15" t="s">
        <v>77</v>
      </c>
      <c r="N41" s="8">
        <v>54</v>
      </c>
      <c r="O41" s="8">
        <v>26</v>
      </c>
      <c r="P41" s="15" t="s">
        <v>77</v>
      </c>
      <c r="Q41" s="15" t="s">
        <v>77</v>
      </c>
      <c r="R41" s="8">
        <f t="shared" si="7"/>
        <v>80</v>
      </c>
    </row>
    <row r="42" spans="1:18" s="4" customFormat="1" ht="26.25" customHeight="1">
      <c r="A42" s="9" t="s">
        <v>53</v>
      </c>
      <c r="B42" s="12" t="s">
        <v>58</v>
      </c>
      <c r="C42" s="15" t="s">
        <v>77</v>
      </c>
      <c r="D42" s="15" t="s">
        <v>77</v>
      </c>
      <c r="E42" s="15" t="s">
        <v>77</v>
      </c>
      <c r="F42" s="15">
        <v>149.89</v>
      </c>
      <c r="G42" s="15">
        <v>1925.17</v>
      </c>
      <c r="H42" s="15" t="s">
        <v>77</v>
      </c>
      <c r="I42" s="15" t="s">
        <v>77</v>
      </c>
      <c r="J42" s="15">
        <f t="shared" si="8"/>
        <v>2075.06</v>
      </c>
      <c r="K42" s="15" t="s">
        <v>77</v>
      </c>
      <c r="L42" s="15" t="s">
        <v>77</v>
      </c>
      <c r="M42" s="15" t="s">
        <v>77</v>
      </c>
      <c r="N42" s="8">
        <v>3</v>
      </c>
      <c r="O42" s="8">
        <v>89</v>
      </c>
      <c r="P42" s="15" t="s">
        <v>77</v>
      </c>
      <c r="Q42" s="15" t="s">
        <v>77</v>
      </c>
      <c r="R42" s="8">
        <f t="shared" si="7"/>
        <v>92</v>
      </c>
    </row>
    <row r="43" spans="1:18" s="4" customFormat="1" ht="25.5" customHeight="1">
      <c r="A43" s="9" t="s">
        <v>66</v>
      </c>
      <c r="B43" s="12" t="s">
        <v>26</v>
      </c>
      <c r="C43" s="15" t="s">
        <v>77</v>
      </c>
      <c r="D43" s="15" t="s">
        <v>77</v>
      </c>
      <c r="E43" s="15" t="s">
        <v>77</v>
      </c>
      <c r="F43" s="15">
        <v>1256.25</v>
      </c>
      <c r="G43" s="15">
        <v>781.77</v>
      </c>
      <c r="H43" s="15" t="s">
        <v>77</v>
      </c>
      <c r="I43" s="15" t="s">
        <v>77</v>
      </c>
      <c r="J43" s="15">
        <f t="shared" si="8"/>
        <v>2038.02</v>
      </c>
      <c r="K43" s="15" t="s">
        <v>77</v>
      </c>
      <c r="L43" s="15" t="s">
        <v>77</v>
      </c>
      <c r="M43" s="15" t="s">
        <v>77</v>
      </c>
      <c r="N43" s="8">
        <v>64</v>
      </c>
      <c r="O43" s="8">
        <v>43</v>
      </c>
      <c r="P43" s="15" t="s">
        <v>77</v>
      </c>
      <c r="Q43" s="15" t="s">
        <v>77</v>
      </c>
      <c r="R43" s="8">
        <f t="shared" si="7"/>
        <v>107</v>
      </c>
    </row>
    <row r="44" spans="1:18" s="4" customFormat="1" ht="24" customHeight="1">
      <c r="A44" s="9" t="s">
        <v>67</v>
      </c>
      <c r="B44" s="12" t="s">
        <v>27</v>
      </c>
      <c r="C44" s="15" t="s">
        <v>77</v>
      </c>
      <c r="D44" s="15" t="s">
        <v>77</v>
      </c>
      <c r="E44" s="15" t="s">
        <v>77</v>
      </c>
      <c r="F44" s="15">
        <v>0</v>
      </c>
      <c r="G44" s="15">
        <v>1107.28</v>
      </c>
      <c r="H44" s="15" t="s">
        <v>77</v>
      </c>
      <c r="I44" s="15" t="s">
        <v>77</v>
      </c>
      <c r="J44" s="15">
        <f t="shared" si="8"/>
        <v>1107.28</v>
      </c>
      <c r="K44" s="15" t="s">
        <v>77</v>
      </c>
      <c r="L44" s="15" t="s">
        <v>77</v>
      </c>
      <c r="M44" s="15" t="s">
        <v>77</v>
      </c>
      <c r="N44" s="8">
        <v>0</v>
      </c>
      <c r="O44" s="8">
        <v>65</v>
      </c>
      <c r="P44" s="15" t="s">
        <v>77</v>
      </c>
      <c r="Q44" s="15" t="s">
        <v>77</v>
      </c>
      <c r="R44" s="8">
        <f t="shared" si="7"/>
        <v>65</v>
      </c>
    </row>
    <row r="45" spans="1:18" s="4" customFormat="1" ht="26.25" customHeight="1">
      <c r="A45" s="9" t="s">
        <v>68</v>
      </c>
      <c r="B45" s="12" t="s">
        <v>15</v>
      </c>
      <c r="C45" s="15" t="s">
        <v>77</v>
      </c>
      <c r="D45" s="15" t="s">
        <v>77</v>
      </c>
      <c r="E45" s="15" t="s">
        <v>77</v>
      </c>
      <c r="F45" s="15">
        <v>0</v>
      </c>
      <c r="G45" s="15">
        <v>1639.7</v>
      </c>
      <c r="H45" s="15" t="s">
        <v>77</v>
      </c>
      <c r="I45" s="15" t="s">
        <v>77</v>
      </c>
      <c r="J45" s="15">
        <f t="shared" si="8"/>
        <v>1639.7</v>
      </c>
      <c r="K45" s="15" t="s">
        <v>77</v>
      </c>
      <c r="L45" s="15" t="s">
        <v>77</v>
      </c>
      <c r="M45" s="15" t="s">
        <v>77</v>
      </c>
      <c r="N45" s="8">
        <v>0</v>
      </c>
      <c r="O45" s="8">
        <v>68</v>
      </c>
      <c r="P45" s="15" t="s">
        <v>77</v>
      </c>
      <c r="Q45" s="15" t="s">
        <v>77</v>
      </c>
      <c r="R45" s="8">
        <f t="shared" si="7"/>
        <v>68</v>
      </c>
    </row>
    <row r="46" spans="1:25" s="4" customFormat="1" ht="24.75" customHeight="1">
      <c r="A46" s="9" t="s">
        <v>69</v>
      </c>
      <c r="B46" s="12" t="s">
        <v>29</v>
      </c>
      <c r="C46" s="15" t="s">
        <v>77</v>
      </c>
      <c r="D46" s="15" t="s">
        <v>77</v>
      </c>
      <c r="E46" s="15" t="s">
        <v>77</v>
      </c>
      <c r="F46" s="15">
        <v>0</v>
      </c>
      <c r="G46" s="15">
        <v>1367.53</v>
      </c>
      <c r="H46" s="15" t="s">
        <v>77</v>
      </c>
      <c r="I46" s="15" t="s">
        <v>77</v>
      </c>
      <c r="J46" s="15">
        <f t="shared" si="8"/>
        <v>1367.53</v>
      </c>
      <c r="K46" s="15" t="s">
        <v>77</v>
      </c>
      <c r="L46" s="15" t="s">
        <v>77</v>
      </c>
      <c r="M46" s="15" t="s">
        <v>77</v>
      </c>
      <c r="N46" s="8">
        <v>0</v>
      </c>
      <c r="O46" s="8">
        <v>96</v>
      </c>
      <c r="P46" s="15" t="s">
        <v>77</v>
      </c>
      <c r="Q46" s="15" t="s">
        <v>77</v>
      </c>
      <c r="R46" s="8">
        <f t="shared" si="7"/>
        <v>96</v>
      </c>
      <c r="Y46" s="4" t="s">
        <v>74</v>
      </c>
    </row>
    <row r="47" spans="1:18" s="14" customFormat="1" ht="25.5" customHeight="1">
      <c r="A47" s="9" t="s">
        <v>70</v>
      </c>
      <c r="B47" s="12" t="s">
        <v>17</v>
      </c>
      <c r="C47" s="15" t="s">
        <v>77</v>
      </c>
      <c r="D47" s="15" t="s">
        <v>77</v>
      </c>
      <c r="E47" s="15" t="s">
        <v>77</v>
      </c>
      <c r="F47" s="15">
        <v>319.51</v>
      </c>
      <c r="G47" s="15">
        <v>778.98</v>
      </c>
      <c r="H47" s="15" t="s">
        <v>77</v>
      </c>
      <c r="I47" s="15" t="s">
        <v>77</v>
      </c>
      <c r="J47" s="15">
        <f t="shared" si="8"/>
        <v>1098.49</v>
      </c>
      <c r="K47" s="15" t="s">
        <v>77</v>
      </c>
      <c r="L47" s="15" t="s">
        <v>77</v>
      </c>
      <c r="M47" s="15" t="s">
        <v>77</v>
      </c>
      <c r="N47" s="8">
        <v>15</v>
      </c>
      <c r="O47" s="8">
        <v>60</v>
      </c>
      <c r="P47" s="15" t="s">
        <v>77</v>
      </c>
      <c r="Q47" s="15" t="s">
        <v>77</v>
      </c>
      <c r="R47" s="8">
        <f t="shared" si="7"/>
        <v>75</v>
      </c>
    </row>
    <row r="48" spans="1:18" s="2" customFormat="1" ht="25.5" customHeight="1">
      <c r="A48" s="9" t="s">
        <v>71</v>
      </c>
      <c r="B48" s="12" t="s">
        <v>22</v>
      </c>
      <c r="C48" s="15" t="s">
        <v>77</v>
      </c>
      <c r="D48" s="15" t="s">
        <v>77</v>
      </c>
      <c r="E48" s="15" t="s">
        <v>77</v>
      </c>
      <c r="F48" s="15">
        <v>0</v>
      </c>
      <c r="G48" s="15">
        <v>2643.89</v>
      </c>
      <c r="H48" s="15" t="s">
        <v>77</v>
      </c>
      <c r="I48" s="15" t="s">
        <v>77</v>
      </c>
      <c r="J48" s="15">
        <f t="shared" si="8"/>
        <v>2643.89</v>
      </c>
      <c r="K48" s="15" t="s">
        <v>77</v>
      </c>
      <c r="L48" s="15" t="s">
        <v>77</v>
      </c>
      <c r="M48" s="15" t="s">
        <v>77</v>
      </c>
      <c r="N48" s="8">
        <v>0</v>
      </c>
      <c r="O48" s="8">
        <v>247</v>
      </c>
      <c r="P48" s="15" t="s">
        <v>77</v>
      </c>
      <c r="Q48" s="15" t="s">
        <v>77</v>
      </c>
      <c r="R48" s="8">
        <f t="shared" si="7"/>
        <v>247</v>
      </c>
    </row>
    <row r="49" spans="1:18" s="4" customFormat="1" ht="25.5" customHeight="1">
      <c r="A49" s="9" t="s">
        <v>72</v>
      </c>
      <c r="B49" s="12" t="s">
        <v>20</v>
      </c>
      <c r="C49" s="15" t="s">
        <v>77</v>
      </c>
      <c r="D49" s="15" t="s">
        <v>77</v>
      </c>
      <c r="E49" s="15" t="s">
        <v>77</v>
      </c>
      <c r="F49" s="15">
        <v>773.94</v>
      </c>
      <c r="G49" s="15">
        <v>6077.61</v>
      </c>
      <c r="H49" s="15" t="s">
        <v>77</v>
      </c>
      <c r="I49" s="15" t="s">
        <v>77</v>
      </c>
      <c r="J49" s="15">
        <f t="shared" si="8"/>
        <v>6851.549999999999</v>
      </c>
      <c r="K49" s="15" t="s">
        <v>77</v>
      </c>
      <c r="L49" s="15" t="s">
        <v>77</v>
      </c>
      <c r="M49" s="15" t="s">
        <v>77</v>
      </c>
      <c r="N49" s="8">
        <v>44</v>
      </c>
      <c r="O49" s="8">
        <v>369</v>
      </c>
      <c r="P49" s="15" t="s">
        <v>77</v>
      </c>
      <c r="Q49" s="15" t="s">
        <v>77</v>
      </c>
      <c r="R49" s="8">
        <f t="shared" si="7"/>
        <v>413</v>
      </c>
    </row>
    <row r="50" spans="1:18" s="4" customFormat="1" ht="51.75" customHeight="1">
      <c r="A50" s="9" t="s">
        <v>54</v>
      </c>
      <c r="B50" s="29" t="s">
        <v>76</v>
      </c>
      <c r="C50" s="15">
        <v>972.82</v>
      </c>
      <c r="D50" s="15">
        <v>816.84</v>
      </c>
      <c r="E50" s="15">
        <v>0</v>
      </c>
      <c r="F50" s="15">
        <v>0</v>
      </c>
      <c r="G50" s="15">
        <v>0</v>
      </c>
      <c r="H50" s="15" t="s">
        <v>77</v>
      </c>
      <c r="I50" s="15" t="s">
        <v>77</v>
      </c>
      <c r="J50" s="15">
        <v>1789.66</v>
      </c>
      <c r="K50" s="8">
        <v>86</v>
      </c>
      <c r="L50" s="8">
        <v>99</v>
      </c>
      <c r="M50" s="8">
        <v>0</v>
      </c>
      <c r="N50" s="8">
        <v>0</v>
      </c>
      <c r="O50" s="8">
        <v>0</v>
      </c>
      <c r="P50" s="15" t="s">
        <v>77</v>
      </c>
      <c r="Q50" s="15" t="s">
        <v>77</v>
      </c>
      <c r="R50" s="8">
        <v>185</v>
      </c>
    </row>
    <row r="51" spans="1:18" s="4" customFormat="1" ht="25.5" customHeight="1">
      <c r="A51" s="9" t="s">
        <v>55</v>
      </c>
      <c r="B51" s="12" t="s">
        <v>23</v>
      </c>
      <c r="C51" s="15">
        <v>274.5</v>
      </c>
      <c r="D51" s="15">
        <v>66.1</v>
      </c>
      <c r="E51" s="15">
        <v>0</v>
      </c>
      <c r="F51" s="15">
        <v>0</v>
      </c>
      <c r="G51" s="15">
        <v>0</v>
      </c>
      <c r="H51" s="15" t="s">
        <v>77</v>
      </c>
      <c r="I51" s="15" t="s">
        <v>77</v>
      </c>
      <c r="J51" s="15">
        <v>340.6</v>
      </c>
      <c r="K51" s="8">
        <v>14</v>
      </c>
      <c r="L51" s="8">
        <v>5</v>
      </c>
      <c r="M51" s="8">
        <v>0</v>
      </c>
      <c r="N51" s="8">
        <v>0</v>
      </c>
      <c r="O51" s="8">
        <v>0</v>
      </c>
      <c r="P51" s="15" t="s">
        <v>77</v>
      </c>
      <c r="Q51" s="15" t="s">
        <v>77</v>
      </c>
      <c r="R51" s="8">
        <v>19</v>
      </c>
    </row>
    <row r="52" spans="1:20" s="4" customFormat="1" ht="27.75" customHeight="1">
      <c r="A52" s="9" t="s">
        <v>56</v>
      </c>
      <c r="B52" s="12" t="s">
        <v>20</v>
      </c>
      <c r="C52" s="15">
        <v>698.32</v>
      </c>
      <c r="D52" s="15">
        <v>750.74</v>
      </c>
      <c r="E52" s="15">
        <v>0</v>
      </c>
      <c r="F52" s="15">
        <v>0</v>
      </c>
      <c r="G52" s="15">
        <v>0</v>
      </c>
      <c r="H52" s="15" t="s">
        <v>77</v>
      </c>
      <c r="I52" s="15" t="s">
        <v>77</v>
      </c>
      <c r="J52" s="15">
        <v>1449.06</v>
      </c>
      <c r="K52" s="8">
        <v>72</v>
      </c>
      <c r="L52" s="8">
        <v>94</v>
      </c>
      <c r="M52" s="8">
        <v>0</v>
      </c>
      <c r="N52" s="8">
        <v>0</v>
      </c>
      <c r="O52" s="8">
        <v>0</v>
      </c>
      <c r="P52" s="15" t="s">
        <v>77</v>
      </c>
      <c r="Q52" s="15" t="s">
        <v>77</v>
      </c>
      <c r="R52" s="8">
        <v>166</v>
      </c>
      <c r="T52" s="18"/>
    </row>
    <row r="53" spans="1:20" s="4" customFormat="1" ht="33" customHeight="1">
      <c r="A53" s="43" t="s">
        <v>83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T53" s="18"/>
    </row>
    <row r="54" spans="1:20" s="4" customFormat="1" ht="27.75" customHeight="1">
      <c r="A54" s="45" t="s">
        <v>84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" customFormat="1" ht="9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" customFormat="1" ht="31.5" customHeight="1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4" customFormat="1" ht="31.5" customHeight="1" hidden="1">
      <c r="A57" s="19"/>
      <c r="B57" s="20"/>
      <c r="C57" s="21"/>
      <c r="D57" s="21"/>
      <c r="E57" s="21"/>
      <c r="F57" s="21"/>
      <c r="G57" s="21"/>
      <c r="H57" s="21"/>
      <c r="I57" s="21"/>
      <c r="J57" s="21"/>
      <c r="K57" s="22"/>
      <c r="L57" s="22"/>
      <c r="M57" s="22"/>
      <c r="N57" s="22"/>
      <c r="O57" s="22"/>
      <c r="P57" s="19"/>
      <c r="Q57" s="19"/>
      <c r="R57" s="19"/>
      <c r="S57" s="19"/>
      <c r="T57" s="19"/>
    </row>
    <row r="58" spans="1:20" s="4" customFormat="1" ht="31.5" customHeight="1" hidden="1">
      <c r="A58" s="19"/>
      <c r="B58" s="20"/>
      <c r="C58" s="21"/>
      <c r="D58" s="21"/>
      <c r="E58" s="21"/>
      <c r="F58" s="21"/>
      <c r="G58" s="21"/>
      <c r="H58" s="21"/>
      <c r="I58" s="21"/>
      <c r="J58" s="21"/>
      <c r="K58" s="22"/>
      <c r="L58" s="22"/>
      <c r="M58" s="22"/>
      <c r="N58" s="22"/>
      <c r="O58" s="22"/>
      <c r="P58" s="19"/>
      <c r="Q58" s="19"/>
      <c r="R58" s="19"/>
      <c r="S58" s="19"/>
      <c r="T58" s="19"/>
    </row>
    <row r="59" spans="1:20" s="4" customFormat="1" ht="20.25" customHeight="1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4" customFormat="1" ht="10.5" customHeight="1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4" customFormat="1" ht="31.5" customHeight="1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4" customFormat="1" ht="3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s="4" customFormat="1" ht="25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s="4" customFormat="1" ht="22.5" customHeight="1">
      <c r="A64" s="51" t="s">
        <v>81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24" customHeight="1">
      <c r="A65" s="52" t="s">
        <v>82</v>
      </c>
      <c r="B65" s="5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50" t="s">
        <v>85</v>
      </c>
      <c r="P65" s="50"/>
      <c r="Q65" s="50"/>
      <c r="R65" s="50"/>
      <c r="S65" s="50"/>
      <c r="T65" s="50"/>
    </row>
    <row r="66" spans="1:20" ht="2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4"/>
      <c r="Q66" s="24"/>
      <c r="R66" s="24"/>
      <c r="S66" s="24"/>
      <c r="T66" s="24"/>
    </row>
    <row r="67" spans="1:20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4"/>
      <c r="Q67" s="24"/>
      <c r="R67" s="24"/>
      <c r="S67" s="24"/>
      <c r="T67" s="24"/>
    </row>
    <row r="68" spans="1:20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24"/>
      <c r="R68" s="24"/>
      <c r="S68" s="24"/>
      <c r="T68" s="24"/>
    </row>
    <row r="69" ht="12.75">
      <c r="A69" s="23"/>
    </row>
  </sheetData>
  <sheetProtection/>
  <mergeCells count="15">
    <mergeCell ref="A53:R53"/>
    <mergeCell ref="A54:T55"/>
    <mergeCell ref="A12:B12"/>
    <mergeCell ref="A13:B13"/>
    <mergeCell ref="C7:J8"/>
    <mergeCell ref="A65:B65"/>
    <mergeCell ref="O65:T65"/>
    <mergeCell ref="M1:T1"/>
    <mergeCell ref="M2:T2"/>
    <mergeCell ref="K3:R3"/>
    <mergeCell ref="K7:R8"/>
    <mergeCell ref="A7:A10"/>
    <mergeCell ref="B7:B10"/>
    <mergeCell ref="A5:R5"/>
    <mergeCell ref="A4:R4"/>
  </mergeCells>
  <printOptions/>
  <pageMargins left="0.7480314960629921" right="0.3937007874015748" top="1.1811023622047245" bottom="0.3937007874015748" header="0.5118110236220472" footer="0.2362204724409449"/>
  <pageSetup firstPageNumber="22" useFirstPageNumber="1" fitToHeight="0" horizontalDpi="600" verticalDpi="600" orientation="landscape" paperSize="9" scale="85" r:id="rId1"/>
  <headerFooter scaleWithDoc="0">
    <oddHeader>&amp;C&amp;"PT Astra Serif,обычный"&amp;14&amp;P</oddHeader>
  </headerFooter>
  <ignoredErrors>
    <ignoredError sqref="N38:O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Макеева Мария Юрьевна</cp:lastModifiedBy>
  <cp:lastPrinted>2023-01-19T11:06:51Z</cp:lastPrinted>
  <dcterms:created xsi:type="dcterms:W3CDTF">2011-06-07T11:07:46Z</dcterms:created>
  <dcterms:modified xsi:type="dcterms:W3CDTF">2023-01-19T11:06:52Z</dcterms:modified>
  <cp:category/>
  <cp:version/>
  <cp:contentType/>
  <cp:contentStatus/>
</cp:coreProperties>
</file>